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75" windowWidth="15480" windowHeight="6375" activeTab="1"/>
  </bookViews>
  <sheets>
    <sheet name="Cronograma" sheetId="4" r:id="rId1"/>
    <sheet name="Planilha" sheetId="2" r:id="rId2"/>
  </sheets>
  <definedNames>
    <definedName name="_xlnm.Print_Area" localSheetId="0">Cronograma!$A$1:$G$35</definedName>
    <definedName name="_xlnm.Print_Area" localSheetId="1">Planilha!$A$1:$C$35</definedName>
    <definedName name="_xlnm.Print_Titles" localSheetId="1">Planilha!$2:$15</definedName>
  </definedNames>
  <calcPr calcId="145621"/>
</workbook>
</file>

<file path=xl/calcChain.xml><?xml version="1.0" encoding="utf-8"?>
<calcChain xmlns="http://schemas.openxmlformats.org/spreadsheetml/2006/main">
  <c r="K15" i="4" l="1"/>
  <c r="J15" i="4"/>
  <c r="C16" i="4"/>
  <c r="C19" i="4"/>
  <c r="D19" i="4" s="1"/>
  <c r="C23" i="4"/>
  <c r="G23" i="4" s="1"/>
  <c r="N17" i="4"/>
  <c r="N16" i="4"/>
  <c r="N21" i="4"/>
  <c r="N20" i="4"/>
  <c r="N19" i="4"/>
  <c r="N25" i="4"/>
  <c r="N24" i="4"/>
  <c r="N23" i="4"/>
  <c r="M22" i="4"/>
  <c r="L22" i="4"/>
  <c r="L18" i="4"/>
  <c r="K18" i="4"/>
  <c r="J18" i="4"/>
  <c r="A21" i="2"/>
  <c r="C23" i="2"/>
  <c r="C19" i="2"/>
  <c r="C21" i="2"/>
  <c r="F25" i="4" l="1"/>
  <c r="E19" i="4"/>
  <c r="E20" i="4"/>
  <c r="E21" i="4"/>
  <c r="F21" i="4"/>
  <c r="F18" i="4" s="1"/>
  <c r="D20" i="4"/>
  <c r="D18" i="4" s="1"/>
  <c r="F24" i="4"/>
  <c r="E17" i="4"/>
  <c r="E15" i="4" s="1"/>
  <c r="N22" i="4"/>
  <c r="N18" i="4"/>
  <c r="N15" i="4"/>
  <c r="G24" i="4"/>
  <c r="G25" i="4"/>
  <c r="F23" i="4"/>
  <c r="D15" i="4" l="1"/>
  <c r="I15" i="4" s="1"/>
  <c r="E18" i="4"/>
  <c r="E27" i="4" s="1"/>
  <c r="F22" i="4"/>
  <c r="F27" i="4" s="1"/>
  <c r="G22" i="4"/>
  <c r="G27" i="4" s="1"/>
  <c r="I18" i="4" l="1"/>
  <c r="D27" i="4"/>
  <c r="I27" i="4" s="1"/>
  <c r="I22" i="4"/>
  <c r="D28" i="4" l="1"/>
  <c r="E28" i="4"/>
  <c r="F28" i="4" s="1"/>
  <c r="G28" i="4" s="1"/>
</calcChain>
</file>

<file path=xl/sharedStrings.xml><?xml version="1.0" encoding="utf-8"?>
<sst xmlns="http://schemas.openxmlformats.org/spreadsheetml/2006/main" count="57" uniqueCount="44">
  <si>
    <t>GRUPO TÉCNICO DE EDIFICAÇÕES</t>
  </si>
  <si>
    <t>LOCAL:</t>
  </si>
  <si>
    <t xml:space="preserve">Item </t>
  </si>
  <si>
    <t>Descrição dos Serviços</t>
  </si>
  <si>
    <t>Valor Total</t>
  </si>
  <si>
    <t>SECRETARIA DE ESTADO DA SAÚDE</t>
  </si>
  <si>
    <t>COORDENADORIA GERAL DE ADMINISTRAÇÃO</t>
  </si>
  <si>
    <t>Mês 1</t>
  </si>
  <si>
    <t>Mês 2</t>
  </si>
  <si>
    <t>Mês 3</t>
  </si>
  <si>
    <t>PLANILHA ORÇAMENTÁRIA</t>
  </si>
  <si>
    <t>OBJETO:</t>
  </si>
  <si>
    <t>CRONOGRAMA FÍSICO-FINANCEIRO</t>
  </si>
  <si>
    <t>Mês 4</t>
  </si>
  <si>
    <t>TOTAL MENSAL</t>
  </si>
  <si>
    <t>TOTAL ACUMULADO</t>
  </si>
  <si>
    <t>Item</t>
  </si>
  <si>
    <t xml:space="preserve">TOTAL </t>
  </si>
  <si>
    <t>Ante Projeto</t>
  </si>
  <si>
    <t>Projetos Legais</t>
  </si>
  <si>
    <t>Projetos Básicos, Memoriais Descritivos e Planilha</t>
  </si>
  <si>
    <t>Serviços Preliminares</t>
  </si>
  <si>
    <t>1.1</t>
  </si>
  <si>
    <t>2.2</t>
  </si>
  <si>
    <t>2.1</t>
  </si>
  <si>
    <t>Projeto e Memorial para aprovação na Vigilância Sanitária</t>
  </si>
  <si>
    <t>Projeto para aprovação no Corpo de Bombeiros</t>
  </si>
  <si>
    <t>2.3</t>
  </si>
  <si>
    <t>Projetos Básicos, Memoriais e Planilha</t>
  </si>
  <si>
    <t>Projetos Básicos (Plantas, Cortes e Detalhes)</t>
  </si>
  <si>
    <t>Memoriais Descritivos</t>
  </si>
  <si>
    <t>3.1</t>
  </si>
  <si>
    <t>3.2</t>
  </si>
  <si>
    <t>3.3</t>
  </si>
  <si>
    <t>Planilha orçamentária (composições, memorias de cálculo, cronograma físico financeiro, planilha resumo, ART/RRT)</t>
  </si>
  <si>
    <t>Emisão de ART e/ou RRT</t>
  </si>
  <si>
    <t>Protocolos e Acompanhamento</t>
  </si>
  <si>
    <t>Fonte de Preços: Pesquisa de mercado - Abril/2019</t>
  </si>
  <si>
    <t>Ante Projeto (Plantas e Cortes)</t>
  </si>
  <si>
    <t>calculadora</t>
  </si>
  <si>
    <t>RUA DEP. EMILIO CARLOS, 3.000 - SÃO PAULO - SP</t>
  </si>
  <si>
    <t>PROJETOS BÁSICOS - HOSPITAL GERAL DE VILA NOVA CACHOEIRINHA</t>
  </si>
  <si>
    <t>RUA EMÍLIO CARLOS,3000 - SÃO PAULO - SP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</si>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</sst>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4" fontId="7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4" fontId="2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/>
    <xf numFmtId="0" fontId="5" fillId="0" borderId="0" xfId="0" applyFont="1" applyFill="1"/>
    <xf numFmtId="4" fontId="0" fillId="0" borderId="0" xfId="0" applyNumberForma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5" fontId="5" fillId="0" borderId="0" xfId="1" applyNumberFormat="1" applyFont="1" applyAlignment="1">
      <alignment horizontal="right" vertical="center"/>
    </xf>
    <xf numFmtId="49" fontId="6" fillId="0" borderId="0" xfId="0" applyNumberFormat="1" applyFont="1" applyAlignment="1" applyProtection="1">
      <protection hidden="1"/>
    </xf>
    <xf numFmtId="0" fontId="1" fillId="0" borderId="0" xfId="0" applyFont="1" applyBorder="1"/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9" fontId="0" fillId="0" borderId="0" xfId="0" applyNumberFormat="1" applyAlignment="1" applyProtection="1">
      <alignment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5" fontId="6" fillId="0" borderId="5" xfId="0" applyNumberFormat="1" applyFont="1" applyBorder="1" applyAlignment="1" applyProtection="1">
      <alignment horizontal="center" vertical="center"/>
      <protection hidden="1"/>
    </xf>
    <xf numFmtId="165" fontId="6" fillId="0" borderId="6" xfId="0" applyNumberFormat="1" applyFont="1" applyBorder="1" applyAlignment="1" applyProtection="1">
      <alignment horizontal="center" vertical="center"/>
      <protection hidden="1"/>
    </xf>
    <xf numFmtId="43" fontId="0" fillId="0" borderId="1" xfId="0" applyNumberFormat="1" applyBorder="1" applyAlignment="1" applyProtection="1">
      <alignment horizontal="center"/>
      <protection hidden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165" fontId="6" fillId="0" borderId="6" xfId="0" applyNumberFormat="1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165" fontId="6" fillId="0" borderId="5" xfId="0" applyNumberFormat="1" applyFont="1" applyBorder="1" applyAlignment="1" applyProtection="1">
      <alignment vertical="center"/>
      <protection hidden="1"/>
    </xf>
    <xf numFmtId="165" fontId="5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165" fontId="6" fillId="0" borderId="13" xfId="0" applyNumberFormat="1" applyFont="1" applyBorder="1" applyAlignment="1" applyProtection="1">
      <alignment vertical="center"/>
      <protection hidden="1"/>
    </xf>
    <xf numFmtId="0" fontId="6" fillId="4" borderId="14" xfId="0" applyFont="1" applyFill="1" applyBorder="1" applyAlignment="1" applyProtection="1">
      <alignment vertical="center"/>
      <protection hidden="1"/>
    </xf>
    <xf numFmtId="4" fontId="6" fillId="4" borderId="15" xfId="0" applyNumberFormat="1" applyFont="1" applyFill="1" applyBorder="1" applyAlignment="1">
      <alignment vertical="center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5" fillId="0" borderId="17" xfId="0" applyFont="1" applyBorder="1"/>
    <xf numFmtId="0" fontId="2" fillId="3" borderId="2" xfId="0" applyFont="1" applyFill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19" xfId="0" applyFont="1" applyBorder="1" applyAlignment="1" applyProtection="1">
      <alignment horizontal="left" vertical="center" wrapText="1"/>
      <protection hidden="1"/>
    </xf>
    <xf numFmtId="0" fontId="6" fillId="4" borderId="2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43" fontId="6" fillId="0" borderId="21" xfId="3" applyFont="1" applyBorder="1" applyAlignment="1" applyProtection="1">
      <alignment vertical="center"/>
      <protection hidden="1"/>
    </xf>
    <xf numFmtId="9" fontId="5" fillId="0" borderId="0" xfId="2" applyFont="1" applyFill="1"/>
    <xf numFmtId="9" fontId="5" fillId="0" borderId="0" xfId="2" applyFont="1"/>
    <xf numFmtId="0" fontId="6" fillId="2" borderId="22" xfId="0" applyFont="1" applyFill="1" applyBorder="1" applyAlignment="1" applyProtection="1">
      <alignment horizontal="center" vertical="center"/>
      <protection hidden="1"/>
    </xf>
    <xf numFmtId="0" fontId="0" fillId="0" borderId="23" xfId="0" applyFill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9" fontId="0" fillId="0" borderId="10" xfId="0" applyNumberFormat="1" applyFill="1" applyBorder="1" applyAlignment="1" applyProtection="1">
      <alignment horizontal="center" vertical="center"/>
      <protection hidden="1"/>
    </xf>
    <xf numFmtId="9" fontId="0" fillId="0" borderId="6" xfId="0" applyNumberForma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165" fontId="0" fillId="0" borderId="25" xfId="0" applyNumberFormat="1" applyBorder="1" applyAlignment="1" applyProtection="1">
      <alignment horizontal="center" vertical="center"/>
      <protection hidden="1"/>
    </xf>
    <xf numFmtId="0" fontId="8" fillId="0" borderId="26" xfId="0" applyFont="1" applyBorder="1" applyAlignment="1" applyProtection="1">
      <alignment vertical="center" wrapText="1"/>
      <protection hidden="1"/>
    </xf>
    <xf numFmtId="0" fontId="8" fillId="0" borderId="27" xfId="0" applyFont="1" applyBorder="1" applyAlignment="1" applyProtection="1">
      <alignment horizontal="left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left" vertical="center" wrapText="1"/>
      <protection hidden="1"/>
    </xf>
    <xf numFmtId="165" fontId="0" fillId="0" borderId="29" xfId="0" applyNumberFormat="1" applyBorder="1" applyAlignment="1" applyProtection="1">
      <alignment horizontal="center" vertical="center"/>
      <protection hidden="1"/>
    </xf>
    <xf numFmtId="43" fontId="0" fillId="0" borderId="30" xfId="0" applyNumberFormat="1" applyBorder="1" applyAlignment="1" applyProtection="1">
      <alignment horizontal="center"/>
      <protection hidden="1"/>
    </xf>
    <xf numFmtId="43" fontId="0" fillId="0" borderId="6" xfId="3" applyFont="1" applyFill="1" applyBorder="1" applyAlignment="1" applyProtection="1">
      <alignment horizontal="center" vertical="center"/>
      <protection hidden="1"/>
    </xf>
    <xf numFmtId="43" fontId="0" fillId="0" borderId="31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4" fontId="0" fillId="0" borderId="31" xfId="0" applyNumberFormat="1" applyFill="1" applyBorder="1" applyAlignment="1" applyProtection="1">
      <alignment horizontal="center" vertical="center"/>
      <protection hidden="1"/>
    </xf>
    <xf numFmtId="4" fontId="0" fillId="0" borderId="26" xfId="0" applyNumberForma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vertical="center" wrapText="1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9" fontId="0" fillId="5" borderId="1" xfId="0" applyNumberFormat="1" applyFill="1" applyBorder="1" applyAlignment="1" applyProtection="1">
      <alignment horizontal="center" vertical="center"/>
      <protection hidden="1"/>
    </xf>
    <xf numFmtId="43" fontId="10" fillId="5" borderId="1" xfId="3" applyFont="1" applyFill="1" applyBorder="1" applyAlignment="1" applyProtection="1">
      <alignment horizontal="center" vertical="center"/>
      <protection hidden="1"/>
    </xf>
    <xf numFmtId="43" fontId="10" fillId="5" borderId="30" xfId="3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left" vertical="center" wrapText="1"/>
      <protection hidden="1"/>
    </xf>
    <xf numFmtId="9" fontId="0" fillId="5" borderId="30" xfId="0" applyNumberForma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left" vertical="center" wrapText="1"/>
      <protection hidden="1"/>
    </xf>
    <xf numFmtId="4" fontId="6" fillId="6" borderId="1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 applyProtection="1">
      <alignment horizontal="center" vertical="center"/>
      <protection hidden="1"/>
    </xf>
    <xf numFmtId="165" fontId="2" fillId="6" borderId="1" xfId="0" applyNumberFormat="1" applyFont="1" applyFill="1" applyBorder="1" applyAlignment="1" applyProtection="1">
      <alignment horizontal="center" vertical="center"/>
      <protection hidden="1"/>
    </xf>
    <xf numFmtId="165" fontId="2" fillId="6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wrapText="1"/>
      <protection hidden="1"/>
    </xf>
    <xf numFmtId="43" fontId="10" fillId="5" borderId="30" xfId="3" applyFont="1" applyFill="1" applyBorder="1" applyAlignment="1" applyProtection="1">
      <alignment horizontal="left" vertical="center"/>
      <protection hidden="1"/>
    </xf>
    <xf numFmtId="43" fontId="10" fillId="5" borderId="1" xfId="3" applyFont="1" applyFill="1" applyBorder="1" applyAlignment="1" applyProtection="1">
      <alignment horizontal="left" vertical="center"/>
      <protection hidden="1"/>
    </xf>
    <xf numFmtId="9" fontId="0" fillId="5" borderId="1" xfId="0" applyNumberFormat="1" applyFill="1" applyBorder="1" applyAlignment="1" applyProtection="1">
      <alignment horizontal="left" vertical="center"/>
      <protection hidden="1"/>
    </xf>
    <xf numFmtId="0" fontId="0" fillId="5" borderId="30" xfId="0" applyFill="1" applyBorder="1" applyAlignment="1" applyProtection="1">
      <alignment horizontal="left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43" fontId="0" fillId="0" borderId="10" xfId="3" applyFont="1" applyFill="1" applyBorder="1" applyAlignment="1" applyProtection="1">
      <alignment horizontal="center" vertical="center"/>
      <protection hidden="1"/>
    </xf>
    <xf numFmtId="43" fontId="0" fillId="0" borderId="28" xfId="3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43" fontId="0" fillId="0" borderId="23" xfId="3" applyFont="1" applyBorder="1" applyAlignment="1" applyProtection="1">
      <alignment horizontal="center" vertical="center"/>
      <protection hidden="1"/>
    </xf>
    <xf numFmtId="43" fontId="0" fillId="0" borderId="10" xfId="3" applyFont="1" applyBorder="1" applyAlignment="1" applyProtection="1">
      <alignment horizontal="center" vertical="center"/>
      <protection hidden="1"/>
    </xf>
    <xf numFmtId="43" fontId="0" fillId="0" borderId="28" xfId="3" applyFont="1" applyBorder="1" applyAlignment="1" applyProtection="1">
      <alignment horizontal="center" vertical="center"/>
      <protection hidden="1"/>
    </xf>
    <xf numFmtId="43" fontId="0" fillId="0" borderId="0" xfId="3" applyFont="1" applyBorder="1" applyAlignment="1" applyProtection="1">
      <alignment horizontal="center" vertical="center"/>
      <protection hidden="1"/>
    </xf>
    <xf numFmtId="43" fontId="0" fillId="0" borderId="13" xfId="3" applyFont="1" applyBorder="1" applyAlignment="1" applyProtection="1">
      <alignment horizontal="center" vertical="center"/>
      <protection hidden="1"/>
    </xf>
    <xf numFmtId="43" fontId="0" fillId="0" borderId="27" xfId="3" applyFont="1" applyBorder="1" applyAlignment="1" applyProtection="1">
      <alignment horizontal="center" vertical="center"/>
      <protection hidden="1"/>
    </xf>
    <xf numFmtId="43" fontId="2" fillId="0" borderId="32" xfId="0" applyNumberFormat="1" applyFont="1" applyBorder="1" applyAlignment="1" applyProtection="1">
      <alignment vertical="center"/>
      <protection hidden="1"/>
    </xf>
    <xf numFmtId="9" fontId="2" fillId="0" borderId="32" xfId="0" applyNumberFormat="1" applyFont="1" applyBorder="1" applyAlignment="1" applyProtection="1">
      <alignment vertical="center"/>
      <protection hidden="1"/>
    </xf>
    <xf numFmtId="0" fontId="2" fillId="0" borderId="32" xfId="0" applyFont="1" applyBorder="1" applyAlignment="1" applyProtection="1">
      <alignment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9" fontId="0" fillId="0" borderId="32" xfId="0" applyNumberFormat="1" applyBorder="1" applyAlignment="1" applyProtection="1">
      <alignment vertical="center"/>
      <protection hidden="1"/>
    </xf>
    <xf numFmtId="9" fontId="0" fillId="0" borderId="32" xfId="2" applyFont="1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9" fontId="2" fillId="0" borderId="32" xfId="3" applyNumberFormat="1" applyFont="1" applyBorder="1" applyAlignment="1" applyProtection="1">
      <alignment vertical="center"/>
      <protection hidden="1"/>
    </xf>
    <xf numFmtId="9" fontId="0" fillId="0" borderId="32" xfId="3" applyNumberFormat="1" applyFont="1" applyBorder="1" applyAlignment="1" applyProtection="1">
      <alignment vertical="center"/>
      <protection hidden="1"/>
    </xf>
    <xf numFmtId="166" fontId="0" fillId="0" borderId="32" xfId="3" applyNumberFormat="1" applyFont="1" applyBorder="1" applyAlignment="1" applyProtection="1">
      <alignment vertical="center"/>
      <protection hidden="1"/>
    </xf>
    <xf numFmtId="166" fontId="0" fillId="0" borderId="32" xfId="0" applyNumberFormat="1" applyBorder="1" applyAlignment="1" applyProtection="1">
      <alignment vertical="center"/>
      <protection hidden="1"/>
    </xf>
    <xf numFmtId="165" fontId="2" fillId="0" borderId="32" xfId="0" applyNumberFormat="1" applyFont="1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43" fontId="0" fillId="0" borderId="5" xfId="3" applyFont="1" applyFill="1" applyBorder="1" applyAlignment="1" applyProtection="1">
      <alignment horizontal="center" vertical="center"/>
      <protection hidden="1"/>
    </xf>
    <xf numFmtId="43" fontId="0" fillId="0" borderId="15" xfId="3" applyFont="1" applyFill="1" applyBorder="1" applyAlignment="1" applyProtection="1">
      <alignment horizontal="center" vertical="center"/>
      <protection hidden="1"/>
    </xf>
    <xf numFmtId="165" fontId="6" fillId="0" borderId="13" xfId="0" applyNumberFormat="1" applyFont="1" applyBorder="1" applyAlignment="1" applyProtection="1">
      <alignment horizontal="center" vertical="center"/>
      <protection hidden="1"/>
    </xf>
    <xf numFmtId="165" fontId="6" fillId="0" borderId="15" xfId="0" applyNumberFormat="1" applyFont="1" applyBorder="1" applyAlignment="1" applyProtection="1">
      <alignment horizontal="center" vertical="center"/>
      <protection hidden="1"/>
    </xf>
    <xf numFmtId="165" fontId="6" fillId="0" borderId="21" xfId="0" applyNumberFormat="1" applyFont="1" applyBorder="1" applyAlignment="1" applyProtection="1">
      <alignment horizontal="center" vertical="center"/>
      <protection hidden="1"/>
    </xf>
    <xf numFmtId="166" fontId="0" fillId="0" borderId="32" xfId="0" applyNumberForma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9" fontId="0" fillId="0" borderId="32" xfId="3" applyNumberFormat="1" applyFont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166" fontId="0" fillId="0" borderId="32" xfId="3" applyNumberFormat="1" applyFont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6" fillId="2" borderId="30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0" xfId="0" applyFont="1" applyFill="1" applyBorder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horizontal="left" wrapText="1"/>
      <protection hidden="1"/>
    </xf>
    <xf numFmtId="49" fontId="6" fillId="0" borderId="0" xfId="0" applyNumberFormat="1" applyFont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15" xfId="0" applyFont="1" applyBorder="1" applyAlignment="1" applyProtection="1">
      <alignment horizontal="left"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0" fillId="0" borderId="33" xfId="0" applyFill="1" applyBorder="1" applyAlignment="1" applyProtection="1">
      <alignment horizontal="center" vertical="center"/>
      <protection hidden="1"/>
    </xf>
    <xf numFmtId="0" fontId="0" fillId="0" borderId="26" xfId="0" applyFill="1" applyBorder="1" applyAlignment="1" applyProtection="1">
      <alignment horizontal="center" vertical="center"/>
      <protection hidden="1"/>
    </xf>
    <xf numFmtId="9" fontId="0" fillId="0" borderId="5" xfId="0" applyNumberFormat="1" applyFill="1" applyBorder="1" applyAlignment="1" applyProtection="1">
      <alignment horizontal="center" vertical="center"/>
      <protection hidden="1"/>
    </xf>
    <xf numFmtId="9" fontId="0" fillId="0" borderId="15" xfId="0" applyNumberFormat="1" applyFill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1</xdr:row>
      <xdr:rowOff>28575</xdr:rowOff>
    </xdr:from>
    <xdr:to>
      <xdr:col>1</xdr:col>
      <xdr:colOff>2762250</xdr:colOff>
      <xdr:row>6</xdr:row>
      <xdr:rowOff>57150</xdr:rowOff>
    </xdr:to>
    <xdr:pic>
      <xdr:nvPicPr>
        <xdr:cNvPr id="1217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14475" y="190500"/>
          <a:ext cx="19716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76200</xdr:rowOff>
    </xdr:from>
    <xdr:to>
      <xdr:col>1</xdr:col>
      <xdr:colOff>942975</xdr:colOff>
      <xdr:row>5</xdr:row>
      <xdr:rowOff>133350</xdr:rowOff>
    </xdr:to>
    <xdr:pic>
      <xdr:nvPicPr>
        <xdr:cNvPr id="2257" name="Imagem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38125"/>
          <a:ext cx="1438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"/>
  <sheetViews>
    <sheetView zoomScaleNormal="100" workbookViewId="0">
      <selection activeCell="B33" sqref="B33"/>
    </sheetView>
  </sheetViews>
  <sheetFormatPr defaultRowHeight="12.75" x14ac:dyDescent="0.2"/>
  <cols>
    <col min="1" max="1" width="10.85546875" style="2" customWidth="1"/>
    <col min="2" max="2" width="61" style="2" bestFit="1" customWidth="1"/>
    <col min="3" max="3" width="16.140625" style="2" bestFit="1" customWidth="1"/>
    <col min="4" max="6" width="11.7109375" style="3" customWidth="1"/>
    <col min="7" max="7" width="11.7109375" style="2" customWidth="1"/>
    <col min="8" max="8" width="12.85546875" style="2" bestFit="1" customWidth="1"/>
    <col min="9" max="9" width="11.28515625" style="2" bestFit="1" customWidth="1"/>
    <col min="10" max="13" width="6.140625" style="2" bestFit="1" customWidth="1"/>
    <col min="14" max="14" width="6.28515625" style="2" bestFit="1" customWidth="1"/>
    <col min="15" max="16384" width="9.140625" style="2"/>
  </cols>
  <sheetData>
    <row r="2" spans="1:15" ht="18" x14ac:dyDescent="0.25">
      <c r="B2" s="53"/>
      <c r="C2" s="40" t="s">
        <v>5</v>
      </c>
      <c r="D2" s="40"/>
    </row>
    <row r="3" spans="1:15" x14ac:dyDescent="0.2">
      <c r="B3" s="54"/>
      <c r="C3" s="16" t="s">
        <v>6</v>
      </c>
      <c r="D3" s="16"/>
    </row>
    <row r="4" spans="1:15" x14ac:dyDescent="0.2">
      <c r="B4" s="54"/>
      <c r="C4" s="16" t="s">
        <v>0</v>
      </c>
      <c r="D4" s="16"/>
    </row>
    <row r="5" spans="1:15" x14ac:dyDescent="0.2">
      <c r="B5" s="16"/>
      <c r="C5" s="16"/>
      <c r="D5" s="16"/>
    </row>
    <row r="6" spans="1:15" ht="18" x14ac:dyDescent="0.25">
      <c r="B6" s="53"/>
      <c r="C6" s="40" t="s">
        <v>12</v>
      </c>
      <c r="D6" s="40"/>
    </row>
    <row r="7" spans="1:15" ht="18" x14ac:dyDescent="0.25">
      <c r="B7" s="53"/>
      <c r="C7" s="40"/>
      <c r="D7" s="40"/>
    </row>
    <row r="8" spans="1:15" ht="18" x14ac:dyDescent="0.25">
      <c r="B8" s="53"/>
      <c r="C8" s="40"/>
      <c r="D8" s="40"/>
    </row>
    <row r="10" spans="1:15" ht="15.75" customHeight="1" x14ac:dyDescent="0.25">
      <c r="A10" s="5" t="s">
        <v>11</v>
      </c>
      <c r="B10" s="143" t="s">
        <v>41</v>
      </c>
      <c r="C10" s="143"/>
      <c r="D10" s="143"/>
      <c r="E10" s="143"/>
      <c r="F10" s="143"/>
      <c r="G10" s="143"/>
    </row>
    <row r="11" spans="1:15" x14ac:dyDescent="0.2">
      <c r="B11" s="30"/>
      <c r="C11" s="30"/>
      <c r="D11" s="31"/>
      <c r="E11" s="31"/>
      <c r="F11" s="31"/>
      <c r="G11" s="30"/>
    </row>
    <row r="12" spans="1:15" ht="15.75" x14ac:dyDescent="0.25">
      <c r="A12" s="6" t="s">
        <v>1</v>
      </c>
      <c r="B12" s="144" t="s">
        <v>40</v>
      </c>
      <c r="C12" s="144"/>
      <c r="D12" s="144"/>
      <c r="E12" s="144"/>
      <c r="F12" s="144"/>
      <c r="I12" s="126" t="s">
        <v>39</v>
      </c>
      <c r="J12" s="126"/>
      <c r="K12" s="126"/>
      <c r="L12" s="126"/>
      <c r="M12" s="126"/>
      <c r="N12" s="126"/>
    </row>
    <row r="13" spans="1:15" ht="13.5" thickBot="1" x14ac:dyDescent="0.25">
      <c r="B13" s="15"/>
    </row>
    <row r="14" spans="1:15" s="23" customFormat="1" ht="20.100000000000001" customHeight="1" thickBot="1" x14ac:dyDescent="0.25">
      <c r="A14" s="68" t="s">
        <v>2</v>
      </c>
      <c r="B14" s="58" t="s">
        <v>3</v>
      </c>
      <c r="C14" s="22" t="s">
        <v>4</v>
      </c>
      <c r="D14" s="64" t="s">
        <v>7</v>
      </c>
      <c r="E14" s="61" t="s">
        <v>8</v>
      </c>
      <c r="F14" s="61" t="s">
        <v>9</v>
      </c>
      <c r="G14" s="64" t="s">
        <v>13</v>
      </c>
      <c r="I14" s="119"/>
      <c r="J14" s="115" t="s">
        <v>7</v>
      </c>
      <c r="K14" s="115" t="s">
        <v>8</v>
      </c>
      <c r="L14" s="115" t="s">
        <v>9</v>
      </c>
      <c r="M14" s="115" t="s">
        <v>13</v>
      </c>
      <c r="N14" s="119"/>
    </row>
    <row r="15" spans="1:15" s="23" customFormat="1" ht="20.100000000000001" customHeight="1" thickBot="1" x14ac:dyDescent="0.25">
      <c r="A15" s="83">
        <v>1</v>
      </c>
      <c r="B15" s="84" t="s">
        <v>21</v>
      </c>
      <c r="C15" s="82"/>
      <c r="D15" s="98">
        <f>D16+D17</f>
        <v>0</v>
      </c>
      <c r="E15" s="99">
        <f>E16+E17</f>
        <v>0</v>
      </c>
      <c r="F15" s="100"/>
      <c r="G15" s="101"/>
      <c r="I15" s="113">
        <f>G15+F15+E15+D15</f>
        <v>0</v>
      </c>
      <c r="J15" s="114">
        <f>J16+J17</f>
        <v>0.37</v>
      </c>
      <c r="K15" s="114">
        <f>K16+K17</f>
        <v>0.63</v>
      </c>
      <c r="L15" s="115"/>
      <c r="M15" s="116"/>
      <c r="N15" s="114">
        <f t="shared" ref="N15:N25" si="0">M15+L15+K15+J15</f>
        <v>1</v>
      </c>
    </row>
    <row r="16" spans="1:15" s="23" customFormat="1" ht="20.100000000000001" customHeight="1" x14ac:dyDescent="0.2">
      <c r="A16" s="79" t="s">
        <v>22</v>
      </c>
      <c r="B16" s="71" t="s">
        <v>35</v>
      </c>
      <c r="C16" s="131">
        <f>C27*0.25</f>
        <v>0</v>
      </c>
      <c r="D16" s="80"/>
      <c r="E16" s="77"/>
      <c r="F16" s="63"/>
      <c r="G16" s="102"/>
      <c r="H16" s="24"/>
      <c r="I16" s="117"/>
      <c r="J16" s="118">
        <v>0.02</v>
      </c>
      <c r="K16" s="118"/>
      <c r="L16" s="119"/>
      <c r="M16" s="119"/>
      <c r="N16" s="117">
        <f t="shared" si="0"/>
        <v>0.02</v>
      </c>
      <c r="O16" s="135">
        <v>25</v>
      </c>
    </row>
    <row r="17" spans="1:15" s="23" customFormat="1" ht="20.100000000000001" customHeight="1" thickBot="1" x14ac:dyDescent="0.25">
      <c r="A17" s="70" t="s">
        <v>43</v>
      </c>
      <c r="B17" s="66" t="s">
        <v>38</v>
      </c>
      <c r="C17" s="130"/>
      <c r="D17" s="81"/>
      <c r="E17" s="65">
        <f>C16*K17</f>
        <v>0</v>
      </c>
      <c r="F17" s="65"/>
      <c r="G17" s="75"/>
      <c r="H17" s="25"/>
      <c r="I17" s="119"/>
      <c r="J17" s="118">
        <v>0.35</v>
      </c>
      <c r="K17" s="118">
        <v>0.63</v>
      </c>
      <c r="L17" s="119"/>
      <c r="M17" s="119"/>
      <c r="N17" s="117">
        <f t="shared" si="0"/>
        <v>0.98</v>
      </c>
      <c r="O17" s="135"/>
    </row>
    <row r="18" spans="1:15" s="23" customFormat="1" ht="20.100000000000001" customHeight="1" thickBot="1" x14ac:dyDescent="0.25">
      <c r="A18" s="83">
        <v>2</v>
      </c>
      <c r="B18" s="92" t="s">
        <v>19</v>
      </c>
      <c r="C18" s="103"/>
      <c r="D18" s="89">
        <f>D19+D20+D21</f>
        <v>0</v>
      </c>
      <c r="E18" s="88">
        <f>E19+E20+E21</f>
        <v>0</v>
      </c>
      <c r="F18" s="88">
        <f>F19+F20+F21</f>
        <v>0</v>
      </c>
      <c r="G18" s="91"/>
      <c r="I18" s="113">
        <f>G18+F18+E18+D18</f>
        <v>0</v>
      </c>
      <c r="J18" s="114">
        <f>J19+J20+J21</f>
        <v>0.35</v>
      </c>
      <c r="K18" s="120">
        <f>K19+K20+K21</f>
        <v>0.35000000000000003</v>
      </c>
      <c r="L18" s="120">
        <f>L19+L20+L21</f>
        <v>0.3</v>
      </c>
      <c r="M18" s="119"/>
      <c r="N18" s="114">
        <f t="shared" si="0"/>
        <v>1</v>
      </c>
      <c r="O18" s="125"/>
    </row>
    <row r="19" spans="1:15" s="23" customFormat="1" ht="20.100000000000001" customHeight="1" x14ac:dyDescent="0.2">
      <c r="A19" s="79" t="s">
        <v>24</v>
      </c>
      <c r="B19" s="90" t="s">
        <v>25</v>
      </c>
      <c r="C19" s="131">
        <f>C27*0.15</f>
        <v>0</v>
      </c>
      <c r="D19" s="78">
        <f>C19*J19</f>
        <v>0</v>
      </c>
      <c r="E19" s="77">
        <f>C19*K19</f>
        <v>0</v>
      </c>
      <c r="F19" s="77"/>
      <c r="G19" s="78"/>
      <c r="H19" s="24"/>
      <c r="I19" s="119"/>
      <c r="J19" s="117">
        <v>0.2</v>
      </c>
      <c r="K19" s="117">
        <v>0.1</v>
      </c>
      <c r="L19" s="119"/>
      <c r="M19" s="119"/>
      <c r="N19" s="117">
        <f t="shared" si="0"/>
        <v>0.30000000000000004</v>
      </c>
      <c r="O19" s="135">
        <v>15</v>
      </c>
    </row>
    <row r="20" spans="1:15" s="23" customFormat="1" ht="20.100000000000001" customHeight="1" x14ac:dyDescent="0.2">
      <c r="A20" s="69" t="s">
        <v>23</v>
      </c>
      <c r="B20" s="74" t="s">
        <v>26</v>
      </c>
      <c r="C20" s="129"/>
      <c r="D20" s="107">
        <f>C19*J20</f>
        <v>0</v>
      </c>
      <c r="E20" s="108">
        <f>C19*K20</f>
        <v>0</v>
      </c>
      <c r="F20" s="108"/>
      <c r="G20" s="109"/>
      <c r="H20" s="25"/>
      <c r="I20" s="119"/>
      <c r="J20" s="117">
        <v>0.15</v>
      </c>
      <c r="K20" s="117">
        <v>0.05</v>
      </c>
      <c r="L20" s="119"/>
      <c r="M20" s="119"/>
      <c r="N20" s="117">
        <f t="shared" si="0"/>
        <v>0.2</v>
      </c>
      <c r="O20" s="135"/>
    </row>
    <row r="21" spans="1:15" s="23" customFormat="1" ht="20.100000000000001" customHeight="1" thickBot="1" x14ac:dyDescent="0.25">
      <c r="A21" s="73" t="s">
        <v>27</v>
      </c>
      <c r="B21" s="67" t="s">
        <v>36</v>
      </c>
      <c r="C21" s="130"/>
      <c r="D21" s="110"/>
      <c r="E21" s="111">
        <f>C19*K21</f>
        <v>0</v>
      </c>
      <c r="F21" s="111">
        <f>C19*L21</f>
        <v>0</v>
      </c>
      <c r="G21" s="112"/>
      <c r="H21" s="25"/>
      <c r="I21" s="119"/>
      <c r="J21" s="117"/>
      <c r="K21" s="117">
        <v>0.2</v>
      </c>
      <c r="L21" s="117">
        <v>0.3</v>
      </c>
      <c r="M21" s="119"/>
      <c r="N21" s="117">
        <f t="shared" si="0"/>
        <v>0.5</v>
      </c>
      <c r="O21" s="135"/>
    </row>
    <row r="22" spans="1:15" s="23" customFormat="1" ht="20.100000000000001" customHeight="1" thickBot="1" x14ac:dyDescent="0.25">
      <c r="A22" s="83">
        <v>3</v>
      </c>
      <c r="B22" s="84" t="s">
        <v>28</v>
      </c>
      <c r="C22" s="103"/>
      <c r="D22" s="86"/>
      <c r="E22" s="87"/>
      <c r="F22" s="88">
        <f>F23+F24+F25</f>
        <v>0</v>
      </c>
      <c r="G22" s="89">
        <f>G23+G24+G25</f>
        <v>0</v>
      </c>
      <c r="H22" s="24"/>
      <c r="I22" s="113">
        <f>F22+G22+E22+D22</f>
        <v>0</v>
      </c>
      <c r="J22" s="119"/>
      <c r="K22" s="119"/>
      <c r="L22" s="120">
        <f>L23+L24+L25</f>
        <v>0.4</v>
      </c>
      <c r="M22" s="120">
        <f>M23+M24+M25</f>
        <v>0.6</v>
      </c>
      <c r="N22" s="114">
        <f t="shared" si="0"/>
        <v>1</v>
      </c>
      <c r="O22" s="125"/>
    </row>
    <row r="23" spans="1:15" s="23" customFormat="1" ht="20.100000000000001" customHeight="1" x14ac:dyDescent="0.2">
      <c r="A23" s="79" t="s">
        <v>31</v>
      </c>
      <c r="B23" s="71" t="s">
        <v>29</v>
      </c>
      <c r="C23" s="129">
        <f>C27*0.6</f>
        <v>0</v>
      </c>
      <c r="D23" s="85"/>
      <c r="E23" s="63"/>
      <c r="F23" s="77">
        <f>C23*L23</f>
        <v>0</v>
      </c>
      <c r="G23" s="78">
        <f>C23*M23</f>
        <v>0</v>
      </c>
      <c r="H23" s="24"/>
      <c r="I23" s="119"/>
      <c r="J23" s="121"/>
      <c r="K23" s="121"/>
      <c r="L23" s="121">
        <v>0.35</v>
      </c>
      <c r="M23" s="121">
        <v>0.45</v>
      </c>
      <c r="N23" s="117">
        <f t="shared" si="0"/>
        <v>0.8</v>
      </c>
      <c r="O23" s="135">
        <v>60</v>
      </c>
    </row>
    <row r="24" spans="1:15" s="23" customFormat="1" ht="20.100000000000001" customHeight="1" x14ac:dyDescent="0.2">
      <c r="A24" s="69" t="s">
        <v>32</v>
      </c>
      <c r="B24" s="72" t="s">
        <v>30</v>
      </c>
      <c r="C24" s="129"/>
      <c r="D24" s="59"/>
      <c r="E24" s="62"/>
      <c r="F24" s="104">
        <f>C23*L24</f>
        <v>0</v>
      </c>
      <c r="G24" s="105">
        <f>C23*M24</f>
        <v>0</v>
      </c>
      <c r="H24" s="24"/>
      <c r="I24" s="119"/>
      <c r="J24" s="121"/>
      <c r="K24" s="121"/>
      <c r="L24" s="122">
        <v>2.5000000000000001E-2</v>
      </c>
      <c r="M24" s="122">
        <v>5.5E-2</v>
      </c>
      <c r="N24" s="123">
        <f t="shared" si="0"/>
        <v>0.08</v>
      </c>
      <c r="O24" s="135"/>
    </row>
    <row r="25" spans="1:15" s="23" customFormat="1" ht="20.100000000000001" customHeight="1" x14ac:dyDescent="0.2">
      <c r="A25" s="147" t="s">
        <v>33</v>
      </c>
      <c r="B25" s="145" t="s">
        <v>34</v>
      </c>
      <c r="C25" s="129"/>
      <c r="D25" s="149"/>
      <c r="E25" s="151"/>
      <c r="F25" s="127">
        <f>C23*L25</f>
        <v>0</v>
      </c>
      <c r="G25" s="127">
        <f>C23*M25</f>
        <v>0</v>
      </c>
      <c r="H25" s="24"/>
      <c r="I25" s="136"/>
      <c r="J25" s="134"/>
      <c r="K25" s="134"/>
      <c r="L25" s="138">
        <v>2.5000000000000001E-2</v>
      </c>
      <c r="M25" s="138">
        <v>9.5000000000000001E-2</v>
      </c>
      <c r="N25" s="132">
        <f t="shared" si="0"/>
        <v>0.12</v>
      </c>
      <c r="O25" s="135"/>
    </row>
    <row r="26" spans="1:15" s="23" customFormat="1" ht="20.100000000000001" customHeight="1" thickBot="1" x14ac:dyDescent="0.25">
      <c r="A26" s="148"/>
      <c r="B26" s="146"/>
      <c r="C26" s="130"/>
      <c r="D26" s="150"/>
      <c r="E26" s="152"/>
      <c r="F26" s="128"/>
      <c r="G26" s="128"/>
      <c r="H26" s="25"/>
      <c r="I26" s="137"/>
      <c r="J26" s="134"/>
      <c r="K26" s="134"/>
      <c r="L26" s="138"/>
      <c r="M26" s="138"/>
      <c r="N26" s="133"/>
      <c r="O26" s="135"/>
    </row>
    <row r="27" spans="1:15" s="23" customFormat="1" ht="30" customHeight="1" thickBot="1" x14ac:dyDescent="0.25">
      <c r="A27" s="141" t="s">
        <v>14</v>
      </c>
      <c r="B27" s="142"/>
      <c r="C27" s="93"/>
      <c r="D27" s="94">
        <f>D15+D18+D22</f>
        <v>0</v>
      </c>
      <c r="E27" s="95">
        <f>E15+E18+E22</f>
        <v>0</v>
      </c>
      <c r="F27" s="95">
        <f>F15+F18+F22</f>
        <v>0</v>
      </c>
      <c r="G27" s="96">
        <f>G15+G18+G22</f>
        <v>0</v>
      </c>
      <c r="H27" s="25"/>
      <c r="I27" s="124">
        <f>G27+F27+E27+D27</f>
        <v>0</v>
      </c>
      <c r="J27" s="119"/>
      <c r="K27" s="119"/>
      <c r="L27" s="119"/>
      <c r="M27" s="119"/>
      <c r="N27" s="119"/>
    </row>
    <row r="28" spans="1:15" ht="16.5" thickBot="1" x14ac:dyDescent="0.25">
      <c r="A28" s="139" t="s">
        <v>15</v>
      </c>
      <c r="B28" s="140"/>
      <c r="C28" s="106"/>
      <c r="D28" s="60">
        <f>D27</f>
        <v>0</v>
      </c>
      <c r="E28" s="28">
        <f>E27+D27</f>
        <v>0</v>
      </c>
      <c r="F28" s="28">
        <f>F27+E28</f>
        <v>0</v>
      </c>
      <c r="G28" s="76">
        <f>G27+F28</f>
        <v>0</v>
      </c>
    </row>
    <row r="29" spans="1:15" x14ac:dyDescent="0.2">
      <c r="C29" s="14"/>
    </row>
    <row r="31" spans="1:15" x14ac:dyDescent="0.2">
      <c r="C31" s="4"/>
    </row>
    <row r="33" spans="3:3" x14ac:dyDescent="0.2">
      <c r="C33" s="14"/>
    </row>
  </sheetData>
  <mergeCells count="23">
    <mergeCell ref="A28:B28"/>
    <mergeCell ref="A27:B27"/>
    <mergeCell ref="B10:G10"/>
    <mergeCell ref="B12:F12"/>
    <mergeCell ref="G25:G26"/>
    <mergeCell ref="C16:C17"/>
    <mergeCell ref="B25:B26"/>
    <mergeCell ref="A25:A26"/>
    <mergeCell ref="D25:D26"/>
    <mergeCell ref="E25:E26"/>
    <mergeCell ref="O16:O17"/>
    <mergeCell ref="O19:O21"/>
    <mergeCell ref="O23:O26"/>
    <mergeCell ref="I25:I26"/>
    <mergeCell ref="L25:L26"/>
    <mergeCell ref="M25:M26"/>
    <mergeCell ref="I12:N12"/>
    <mergeCell ref="F25:F26"/>
    <mergeCell ref="C23:C26"/>
    <mergeCell ref="C19:C21"/>
    <mergeCell ref="N25:N26"/>
    <mergeCell ref="K25:K26"/>
    <mergeCell ref="J25:J26"/>
  </mergeCells>
  <phoneticPr fontId="3" type="noConversion"/>
  <printOptions horizontalCentered="1"/>
  <pageMargins left="0" right="0" top="1.1811023622047245" bottom="0" header="0" footer="0"/>
  <pageSetup paperSize="9" scale="8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25"/>
  <sheetViews>
    <sheetView showZeros="0" tabSelected="1" zoomScaleNormal="100" zoomScaleSheetLayoutView="100" workbookViewId="0">
      <selection activeCell="C25" sqref="C25"/>
    </sheetView>
  </sheetViews>
  <sheetFormatPr defaultRowHeight="12.75" x14ac:dyDescent="0.2"/>
  <cols>
    <col min="1" max="1" width="10.85546875" style="1" customWidth="1"/>
    <col min="2" max="2" width="71.42578125" style="7" bestFit="1" customWidth="1"/>
    <col min="3" max="3" width="16.140625" style="8" bestFit="1" customWidth="1"/>
    <col min="4" max="4" width="11.42578125" style="10" bestFit="1" customWidth="1"/>
    <col min="5" max="5" width="20.7109375" style="10" customWidth="1"/>
    <col min="6" max="6" width="19.85546875" style="10" customWidth="1"/>
    <col min="7" max="16384" width="9.140625" style="10"/>
  </cols>
  <sheetData>
    <row r="1" spans="1:222" x14ac:dyDescent="0.2">
      <c r="C1" s="19"/>
    </row>
    <row r="2" spans="1:222" x14ac:dyDescent="0.2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</row>
    <row r="3" spans="1:222" x14ac:dyDescent="0.2">
      <c r="A3" s="154" t="s">
        <v>5</v>
      </c>
      <c r="B3" s="154"/>
      <c r="C3" s="154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</row>
    <row r="4" spans="1:222" x14ac:dyDescent="0.2">
      <c r="A4" s="155" t="s">
        <v>6</v>
      </c>
      <c r="B4" s="155"/>
      <c r="C4" s="155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</row>
    <row r="5" spans="1:222" x14ac:dyDescent="0.2">
      <c r="A5" s="155" t="s">
        <v>0</v>
      </c>
      <c r="B5" s="155"/>
      <c r="C5" s="155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</row>
    <row r="6" spans="1:222" x14ac:dyDescent="0.2">
      <c r="A6" s="17"/>
      <c r="B6" s="17"/>
      <c r="C6" s="17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</row>
    <row r="7" spans="1:222" x14ac:dyDescent="0.2">
      <c r="A7" s="17"/>
      <c r="B7" s="17"/>
      <c r="C7" s="1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</row>
    <row r="8" spans="1:222" x14ac:dyDescent="0.2">
      <c r="A8" s="17"/>
      <c r="B8" s="17"/>
      <c r="C8" s="17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</row>
    <row r="9" spans="1:222" ht="18" x14ac:dyDescent="0.25">
      <c r="A9" s="156" t="s">
        <v>10</v>
      </c>
      <c r="B9" s="156"/>
      <c r="C9" s="15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</row>
    <row r="10" spans="1:222" x14ac:dyDescent="0.2">
      <c r="A10" s="18"/>
      <c r="B10" s="18"/>
      <c r="C10" s="1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</row>
    <row r="11" spans="1:222" ht="15.75" customHeight="1" x14ac:dyDescent="0.25">
      <c r="A11" s="5" t="s">
        <v>11</v>
      </c>
      <c r="B11" s="143" t="s">
        <v>41</v>
      </c>
      <c r="C11" s="143"/>
      <c r="D11" s="97"/>
      <c r="E11" s="97"/>
      <c r="F11" s="97"/>
      <c r="G11" s="9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</row>
    <row r="12" spans="1:222" ht="15.75" x14ac:dyDescent="0.25">
      <c r="B12" s="39"/>
      <c r="C12" s="37"/>
      <c r="D12" s="38"/>
      <c r="E12" s="38"/>
      <c r="F12" s="38"/>
      <c r="G12" s="2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</row>
    <row r="13" spans="1:222" ht="15.75" x14ac:dyDescent="0.25">
      <c r="A13" s="6" t="s">
        <v>1</v>
      </c>
      <c r="B13" s="153" t="s">
        <v>42</v>
      </c>
      <c r="C13" s="153"/>
      <c r="D13" s="20"/>
      <c r="E13" s="20"/>
      <c r="F13" s="2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</row>
    <row r="14" spans="1:222" x14ac:dyDescent="0.2">
      <c r="A14" s="11"/>
      <c r="B14" s="11"/>
      <c r="C14" s="1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</row>
    <row r="15" spans="1:222" x14ac:dyDescent="0.2">
      <c r="A15" s="21" t="s">
        <v>37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</row>
    <row r="16" spans="1:222" s="13" customFormat="1" ht="7.5" customHeight="1" x14ac:dyDescent="0.2">
      <c r="A16" s="1"/>
      <c r="B16" s="12"/>
      <c r="C16" s="9"/>
    </row>
    <row r="17" spans="1:4" s="13" customFormat="1" ht="19.5" customHeight="1" thickBot="1" x14ac:dyDescent="0.25">
      <c r="A17" s="1"/>
    </row>
    <row r="18" spans="1:4" s="13" customFormat="1" ht="12.75" customHeight="1" thickBot="1" x14ac:dyDescent="0.25">
      <c r="A18" s="29" t="s">
        <v>16</v>
      </c>
      <c r="B18" s="47" t="s">
        <v>3</v>
      </c>
      <c r="C18" s="29" t="s">
        <v>4</v>
      </c>
    </row>
    <row r="19" spans="1:4" s="13" customFormat="1" ht="15.75" x14ac:dyDescent="0.2">
      <c r="A19" s="32">
        <v>1</v>
      </c>
      <c r="B19" s="48" t="s">
        <v>18</v>
      </c>
      <c r="C19" s="55">
        <f>C25*D19</f>
        <v>0</v>
      </c>
      <c r="D19" s="56">
        <v>0.25</v>
      </c>
    </row>
    <row r="20" spans="1:4" s="13" customFormat="1" ht="12.75" customHeight="1" x14ac:dyDescent="0.2">
      <c r="A20" s="33"/>
      <c r="B20" s="49"/>
      <c r="C20" s="34"/>
    </row>
    <row r="21" spans="1:4" s="13" customFormat="1" ht="12.75" customHeight="1" x14ac:dyDescent="0.2">
      <c r="A21" s="35">
        <f>A19+1</f>
        <v>2</v>
      </c>
      <c r="B21" s="50" t="s">
        <v>19</v>
      </c>
      <c r="C21" s="36">
        <f>C25*D21</f>
        <v>0</v>
      </c>
      <c r="D21" s="56">
        <v>0.15</v>
      </c>
    </row>
    <row r="22" spans="1:4" ht="12.75" customHeight="1" x14ac:dyDescent="0.2">
      <c r="A22" s="41"/>
      <c r="B22" s="51"/>
      <c r="C22" s="42"/>
    </row>
    <row r="23" spans="1:4" ht="12.75" customHeight="1" x14ac:dyDescent="0.2">
      <c r="A23" s="35">
        <v>3</v>
      </c>
      <c r="B23" s="45" t="s">
        <v>20</v>
      </c>
      <c r="C23" s="26">
        <f>C25*D23</f>
        <v>0</v>
      </c>
      <c r="D23" s="57">
        <v>0.6</v>
      </c>
    </row>
    <row r="24" spans="1:4" ht="12.75" customHeight="1" x14ac:dyDescent="0.2">
      <c r="A24" s="33"/>
      <c r="B24" s="46"/>
      <c r="C24" s="27"/>
    </row>
    <row r="25" spans="1:4" ht="16.5" thickBot="1" x14ac:dyDescent="0.25">
      <c r="A25" s="43" t="s">
        <v>17</v>
      </c>
      <c r="B25" s="52"/>
      <c r="C25" s="44"/>
    </row>
  </sheetData>
  <mergeCells count="6">
    <mergeCell ref="B13:C13"/>
    <mergeCell ref="A3:C3"/>
    <mergeCell ref="A4:C4"/>
    <mergeCell ref="A5:C5"/>
    <mergeCell ref="A9:C9"/>
    <mergeCell ref="B11:C11"/>
  </mergeCells>
  <phoneticPr fontId="3" type="noConversion"/>
  <printOptions horizontalCentered="1"/>
  <pageMargins left="0.70866141732283472" right="0.31496062992125984" top="1.1811023622047245" bottom="0.35433070866141736" header="0.31496062992125984" footer="0.31496062992125984"/>
  <pageSetup paperSize="163" scale="105" orientation="landscape" r:id="rId1"/>
  <headerFooter alignWithMargins="0">
    <oddFooter>&amp;R&amp;6&amp;Z&amp;F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Cronograma</vt:lpstr>
      <vt:lpstr>Planilha</vt:lpstr>
      <vt:lpstr>Cronograma!Area_de_impressao</vt:lpstr>
      <vt:lpstr>Planilha!Area_de_impressao</vt:lpstr>
      <vt:lpstr>Planilha!Titulos_de_impressao</vt:lpstr>
    </vt:vector>
  </TitlesOfParts>
  <Company>Secretaria de Estado da Saúde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T E</dc:creator>
  <cp:lastModifiedBy>Valeria Gomes da Silva</cp:lastModifiedBy>
  <cp:lastPrinted>2019-06-03T12:46:14Z</cp:lastPrinted>
  <dcterms:created xsi:type="dcterms:W3CDTF">2004-10-05T18:51:55Z</dcterms:created>
  <dcterms:modified xsi:type="dcterms:W3CDTF">2019-09-10T18:24:17Z</dcterms:modified>
</cp:coreProperties>
</file>