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PLANILHA ORÇAMENTOS" sheetId="4" r:id="rId1"/>
    <sheet name="PLANILHA RESUMIDA" sheetId="6" r:id="rId2"/>
    <sheet name="CRONOGRAMA FISICO FINANCEIRO" sheetId="7" r:id="rId3"/>
  </sheets>
  <definedNames>
    <definedName name="_xlnm._FilterDatabase" localSheetId="0" hidden="1">'PLANILHA ORÇAMENTOS'!#REF!</definedName>
    <definedName name="_xlnm.Print_Area" localSheetId="2">'CRONOGRAMA FISICO FINANCEIRO'!$A$1:$H$33</definedName>
    <definedName name="_xlnm.Print_Area" localSheetId="0">'PLANILHA ORÇAMENTOS'!$A$1:$G$44</definedName>
    <definedName name="_xlnm.Print_Titles" localSheetId="0">'PLANILHA ORÇAMENTOS'!#REF!</definedName>
  </definedNames>
  <calcPr calcId="145621"/>
</workbook>
</file>

<file path=xl/calcChain.xml><?xml version="1.0" encoding="utf-8"?>
<calcChain xmlns="http://schemas.openxmlformats.org/spreadsheetml/2006/main">
  <c r="E40" i="4" l="1"/>
  <c r="C20" i="6"/>
  <c r="C22" i="7" s="1"/>
  <c r="G32" i="4"/>
  <c r="G35" i="4"/>
  <c r="G33" i="4"/>
  <c r="G29" i="4"/>
  <c r="E31" i="4"/>
  <c r="G31" i="4" s="1"/>
  <c r="E30" i="4"/>
  <c r="G30" i="4" s="1"/>
  <c r="E28" i="4"/>
  <c r="E34" i="4" s="1"/>
  <c r="G34" i="4" s="1"/>
  <c r="G28" i="4" l="1"/>
  <c r="G27" i="4" s="1"/>
  <c r="E20" i="6" s="1"/>
  <c r="D22" i="7" s="1"/>
  <c r="F22" i="7" s="1"/>
  <c r="E25" i="4"/>
  <c r="G22" i="7" l="1"/>
  <c r="E22" i="7"/>
  <c r="H22" i="7"/>
  <c r="G25" i="4"/>
  <c r="G39" i="4" l="1"/>
  <c r="G38" i="4"/>
  <c r="D24" i="6"/>
  <c r="C27" i="7" s="1"/>
  <c r="D31" i="7" s="1"/>
  <c r="C21" i="6"/>
  <c r="C19" i="6"/>
  <c r="C12" i="6"/>
  <c r="C10" i="7"/>
  <c r="E41" i="4" l="1"/>
  <c r="G41" i="4" s="1"/>
  <c r="G40" i="4"/>
  <c r="G37" i="4" l="1"/>
  <c r="E21" i="6" s="1"/>
  <c r="G17" i="4" l="1"/>
  <c r="G19" i="4"/>
  <c r="G21" i="4"/>
  <c r="G23" i="4"/>
  <c r="G15" i="4"/>
  <c r="G14" i="4" l="1"/>
  <c r="E19" i="6" s="1"/>
  <c r="G42" i="4" l="1"/>
  <c r="G43" i="4" s="1"/>
  <c r="G44" i="4" s="1"/>
  <c r="C9" i="7"/>
  <c r="C8" i="7"/>
  <c r="C7" i="7"/>
  <c r="C11" i="6"/>
  <c r="C10" i="6"/>
  <c r="C9" i="6"/>
  <c r="E23" i="6" l="1"/>
  <c r="F20" i="6" s="1"/>
  <c r="F21" i="6" l="1"/>
  <c r="F19" i="6"/>
  <c r="C20" i="7" l="1"/>
  <c r="C24" i="7"/>
  <c r="D24" i="7" l="1"/>
  <c r="D20" i="7" l="1"/>
  <c r="D26" i="7" s="1"/>
  <c r="D27" i="7" s="1"/>
  <c r="D28" i="7" s="1"/>
  <c r="G24" i="7"/>
  <c r="H24" i="7"/>
  <c r="F24" i="7"/>
  <c r="F20" i="7" l="1"/>
  <c r="F30" i="7" s="1"/>
  <c r="G20" i="7"/>
  <c r="G30" i="7" s="1"/>
  <c r="E20" i="7"/>
  <c r="E30" i="7" s="1"/>
  <c r="H20" i="7"/>
  <c r="H30" i="7" s="1"/>
  <c r="G31" i="7" l="1"/>
  <c r="G32" i="7" s="1"/>
  <c r="H31" i="7"/>
  <c r="H32" i="7" s="1"/>
  <c r="E31" i="7"/>
  <c r="E32" i="7" s="1"/>
  <c r="F31" i="7"/>
  <c r="F32" i="7" s="1"/>
  <c r="E24" i="6" l="1"/>
  <c r="E25" i="6" s="1"/>
  <c r="E33" i="7" l="1"/>
  <c r="F33" i="7" s="1"/>
  <c r="G33" i="7" s="1"/>
  <c r="H33" i="7" s="1"/>
</calcChain>
</file>

<file path=xl/sharedStrings.xml><?xml version="1.0" encoding="utf-8"?>
<sst xmlns="http://schemas.openxmlformats.org/spreadsheetml/2006/main" count="126" uniqueCount="92">
  <si>
    <t>02.02.130</t>
  </si>
  <si>
    <t>Locação de container tipo escritório com 1 vaso sanitário, 1 lavatório e 1 ponto para chuveiro - área mínima de 13,80 m²</t>
  </si>
  <si>
    <t>02.02.150</t>
  </si>
  <si>
    <t>Locação de container tipo depósito - área mínima de 13,80 m²</t>
  </si>
  <si>
    <t>m²xmês</t>
  </si>
  <si>
    <t>02.05.080</t>
  </si>
  <si>
    <t>Montagem e desmontagem de andaime torre metálica com altura superior a 10 m</t>
  </si>
  <si>
    <t>Andaime tubular fachadeiro com piso metálico e sapatas ajustáveis</t>
  </si>
  <si>
    <t>22.06.350</t>
  </si>
  <si>
    <t>Brise metálico curvo e móvel termoacústico em chapa lisa de alumínio pré-pintada</t>
  </si>
  <si>
    <t>02.05.212</t>
  </si>
  <si>
    <t>OBRA:</t>
  </si>
  <si>
    <t>DESCRIÇÃO</t>
  </si>
  <si>
    <t>UNID</t>
  </si>
  <si>
    <t>ITEM</t>
  </si>
  <si>
    <t>VALOR</t>
  </si>
  <si>
    <t>%</t>
  </si>
  <si>
    <t>REALIZADO</t>
  </si>
  <si>
    <t>VALOR  TOTAL ACUMULADO</t>
  </si>
  <si>
    <t>MÊS 01</t>
  </si>
  <si>
    <t>MÊS 02</t>
  </si>
  <si>
    <t>MÊS 03</t>
  </si>
  <si>
    <t>MÊS 04</t>
  </si>
  <si>
    <t>DESCRIÇÃO DOS SERVIÇOS</t>
  </si>
  <si>
    <t>CONTRATO</t>
  </si>
  <si>
    <t>VALOR TOTAL COM BDI</t>
  </si>
  <si>
    <t>VALOR  REALIZADO NO MÊS</t>
  </si>
  <si>
    <t>Valor Total</t>
  </si>
  <si>
    <t>Valor Total com BDI</t>
  </si>
  <si>
    <t>BDI</t>
  </si>
  <si>
    <t xml:space="preserve">BDI </t>
  </si>
  <si>
    <t>PLANILHA ORÇAMENTARIA</t>
  </si>
  <si>
    <t>OBJETO:</t>
  </si>
  <si>
    <t xml:space="preserve">LOCAL:                    </t>
  </si>
  <si>
    <t>PLANILHA RESUMO</t>
  </si>
  <si>
    <t>CRONOGRAMA FISICO FINANCEIRO</t>
  </si>
  <si>
    <t>BDI NO MÊS</t>
  </si>
  <si>
    <t>VALOR TOTAL REALIZADO NO MÊS COM BDI</t>
  </si>
  <si>
    <t>HOSPITAL REGIONAL DE BEBEDOURO - 2ª FASE</t>
  </si>
  <si>
    <t>VALOR TOTAL</t>
  </si>
  <si>
    <t>COTAÇÃO (BASE OUTUBRO 2019)</t>
  </si>
  <si>
    <t>FONTE DE PREÇOS:</t>
  </si>
  <si>
    <t>FONTE PREÇO:</t>
  </si>
  <si>
    <t>Av. AMÉLIA BERNARDINO CUTRALE - BEBEDOURO - SP</t>
  </si>
  <si>
    <t>FONTE:</t>
  </si>
  <si>
    <t>CPOS</t>
  </si>
  <si>
    <t>VALOR 
UNITÁRIO</t>
  </si>
  <si>
    <t>m2</t>
  </si>
  <si>
    <t>TÉRREO</t>
  </si>
  <si>
    <t>1º ANDAR</t>
  </si>
  <si>
    <t>3º ANDAR</t>
  </si>
  <si>
    <t>4º ANDAR</t>
  </si>
  <si>
    <t>5º ANDAR</t>
  </si>
  <si>
    <t>QUANT.</t>
  </si>
  <si>
    <t>REF.:</t>
  </si>
  <si>
    <t>1.1</t>
  </si>
  <si>
    <t>1.2</t>
  </si>
  <si>
    <t>1.3</t>
  </si>
  <si>
    <t>1.4</t>
  </si>
  <si>
    <t>1.5</t>
  </si>
  <si>
    <t>2.2</t>
  </si>
  <si>
    <t>ANDAIME E BALANCIM E CONTAINER</t>
  </si>
  <si>
    <t>unxmes</t>
  </si>
  <si>
    <t>TOTAL - Sem BDI</t>
  </si>
  <si>
    <t>BRISE E PERFIL "ACM"</t>
  </si>
  <si>
    <t>21.03.151</t>
  </si>
  <si>
    <t>Revestimento em placas de alumínio composto "ACM", espessura de 4 mm e acabamento em PVDF</t>
  </si>
  <si>
    <t>1.6</t>
  </si>
  <si>
    <t>"ACM"</t>
  </si>
  <si>
    <t>MARQUISE</t>
  </si>
  <si>
    <t>15.03.030</t>
  </si>
  <si>
    <t>33.07.140</t>
  </si>
  <si>
    <t>16.13.070</t>
  </si>
  <si>
    <t>16.33.052</t>
  </si>
  <si>
    <t>16.33.022</t>
  </si>
  <si>
    <t>33.11.050</t>
  </si>
  <si>
    <t>Fornecimento e montagem de estrutura em aço ASTM-A36, sem pintura</t>
  </si>
  <si>
    <t>kg</t>
  </si>
  <si>
    <t>Pintura com esmalte alquídico em estrutura metálica</t>
  </si>
  <si>
    <t>Telhamento em chapa de aço pré-pintada com epóxi e poliéster, tipo sanduíche, espessura de 0,50 mm, com poliuretano</t>
  </si>
  <si>
    <t>m²</t>
  </si>
  <si>
    <t>Calha, rufo, afins em chapa galvanizada nº 24 - corte 0,50 m</t>
  </si>
  <si>
    <t>m</t>
  </si>
  <si>
    <t>Calha, rufo, afins em chapa galvanizada nº 24 - corte 0,33 m</t>
  </si>
  <si>
    <t>Esmalte à base água em superfície metálica, inclusive preparo</t>
  </si>
  <si>
    <t>26.01.170</t>
  </si>
  <si>
    <t>Vidro liso laminado incolor de 10 mm</t>
  </si>
  <si>
    <t>3.1</t>
  </si>
  <si>
    <t>3.3</t>
  </si>
  <si>
    <t>3.4</t>
  </si>
  <si>
    <t>XX%</t>
  </si>
  <si>
    <t>FORNECIMENTO E IMPLANTAÇÃO DE BRISES E DE MARQUISES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</si>
</sst>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[$-416]mmmm\-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8"/>
      <name val="Verdana"/>
      <family val="2"/>
    </font>
    <font>
      <sz val="12"/>
      <color theme="1"/>
      <name val="Verdana"/>
      <family val="2"/>
    </font>
    <font>
      <sz val="11"/>
      <name val="Verdana"/>
      <family val="2"/>
    </font>
    <font>
      <b/>
      <sz val="11"/>
      <color indexed="8"/>
      <name val="Verdana"/>
      <family val="2"/>
    </font>
    <font>
      <b/>
      <sz val="14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2" borderId="0"/>
    <xf numFmtId="43" fontId="2" fillId="2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/>
    <xf numFmtId="9" fontId="3" fillId="2" borderId="0" applyFont="0" applyFill="0" applyBorder="0" applyAlignment="0" applyProtection="0"/>
    <xf numFmtId="0" fontId="1" fillId="2" borderId="0"/>
    <xf numFmtId="9" fontId="1" fillId="2" borderId="0" applyFont="0" applyFill="0" applyBorder="0" applyAlignment="0" applyProtection="0"/>
    <xf numFmtId="44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0" fontId="3" fillId="2" borderId="0"/>
  </cellStyleXfs>
  <cellXfs count="1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10" fontId="9" fillId="0" borderId="1" xfId="5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43" fontId="8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vertical="center" wrapText="1"/>
    </xf>
    <xf numFmtId="43" fontId="8" fillId="0" borderId="0" xfId="0" applyNumberFormat="1" applyFont="1"/>
    <xf numFmtId="4" fontId="8" fillId="0" borderId="0" xfId="3" applyNumberFormat="1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/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1" xfId="3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8" fillId="0" borderId="0" xfId="0" applyNumberFormat="1" applyFont="1"/>
    <xf numFmtId="4" fontId="5" fillId="0" borderId="0" xfId="0" applyNumberFormat="1" applyFont="1"/>
    <xf numFmtId="4" fontId="5" fillId="0" borderId="0" xfId="3" applyNumberFormat="1" applyFont="1"/>
    <xf numFmtId="164" fontId="8" fillId="0" borderId="0" xfId="0" applyNumberFormat="1" applyFont="1"/>
    <xf numFmtId="164" fontId="5" fillId="0" borderId="0" xfId="0" applyNumberFormat="1" applyFont="1"/>
    <xf numFmtId="0" fontId="5" fillId="0" borderId="0" xfId="0" applyFont="1"/>
    <xf numFmtId="43" fontId="5" fillId="0" borderId="0" xfId="3" applyFont="1"/>
    <xf numFmtId="0" fontId="6" fillId="0" borderId="3" xfId="0" applyFont="1" applyBorder="1" applyAlignment="1">
      <alignment horizontal="center" vertical="center"/>
    </xf>
    <xf numFmtId="43" fontId="6" fillId="2" borderId="1" xfId="3" applyFont="1" applyFill="1" applyBorder="1" applyAlignment="1">
      <alignment horizontal="left" vertical="center" wrapText="1"/>
    </xf>
    <xf numFmtId="4" fontId="6" fillId="0" borderId="3" xfId="4" applyNumberFormat="1" applyFont="1" applyBorder="1" applyAlignment="1">
      <alignment horizontal="right" vertical="center"/>
    </xf>
    <xf numFmtId="164" fontId="9" fillId="0" borderId="0" xfId="0" applyNumberFormat="1" applyFont="1"/>
    <xf numFmtId="164" fontId="6" fillId="0" borderId="0" xfId="0" applyNumberFormat="1" applyFont="1"/>
    <xf numFmtId="0" fontId="6" fillId="0" borderId="0" xfId="0" applyFont="1"/>
    <xf numFmtId="43" fontId="6" fillId="0" borderId="0" xfId="3" applyFont="1"/>
    <xf numFmtId="10" fontId="6" fillId="2" borderId="1" xfId="3" applyNumberFormat="1" applyFont="1" applyFill="1" applyBorder="1" applyAlignment="1">
      <alignment horizontal="left" vertical="center" wrapText="1"/>
    </xf>
    <xf numFmtId="0" fontId="8" fillId="0" borderId="0" xfId="0" applyFont="1" applyBorder="1"/>
    <xf numFmtId="0" fontId="5" fillId="4" borderId="14" xfId="0" applyFont="1" applyFill="1" applyBorder="1" applyAlignment="1">
      <alignment horizontal="left" vertical="center"/>
    </xf>
    <xf numFmtId="4" fontId="5" fillId="4" borderId="14" xfId="3" applyNumberFormat="1" applyFont="1" applyFill="1" applyBorder="1" applyAlignment="1">
      <alignment horizontal="right" vertical="center"/>
    </xf>
    <xf numFmtId="164" fontId="5" fillId="4" borderId="14" xfId="0" applyNumberFormat="1" applyFont="1" applyFill="1" applyBorder="1" applyAlignment="1">
      <alignment horizontal="right" vertical="center"/>
    </xf>
    <xf numFmtId="43" fontId="5" fillId="0" borderId="0" xfId="0" applyNumberFormat="1" applyFont="1"/>
    <xf numFmtId="43" fontId="8" fillId="0" borderId="0" xfId="3" applyFont="1"/>
    <xf numFmtId="0" fontId="5" fillId="4" borderId="1" xfId="0" applyFont="1" applyFill="1" applyBorder="1" applyAlignment="1">
      <alignment horizontal="left" vertical="center"/>
    </xf>
    <xf numFmtId="10" fontId="5" fillId="4" borderId="1" xfId="3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0" fontId="5" fillId="4" borderId="1" xfId="0" applyNumberFormat="1" applyFont="1" applyFill="1" applyBorder="1" applyAlignment="1">
      <alignment horizontal="left" vertical="center"/>
    </xf>
    <xf numFmtId="4" fontId="5" fillId="4" borderId="1" xfId="3" applyNumberFormat="1" applyFont="1" applyFill="1" applyBorder="1" applyAlignment="1">
      <alignment horizontal="right" vertical="center"/>
    </xf>
    <xf numFmtId="10" fontId="6" fillId="4" borderId="1" xfId="0" applyNumberFormat="1" applyFont="1" applyFill="1" applyBorder="1" applyAlignment="1">
      <alignment horizontal="left" vertical="center"/>
    </xf>
    <xf numFmtId="4" fontId="6" fillId="4" borderId="1" xfId="3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4" fontId="5" fillId="0" borderId="0" xfId="3" applyNumberFormat="1" applyFont="1" applyAlignment="1">
      <alignment horizontal="right" vertical="center"/>
    </xf>
    <xf numFmtId="43" fontId="5" fillId="0" borderId="0" xfId="0" applyNumberFormat="1" applyFont="1" applyAlignment="1">
      <alignment horizontal="right" vertical="center"/>
    </xf>
    <xf numFmtId="43" fontId="5" fillId="0" borderId="0" xfId="3" applyFont="1" applyAlignment="1">
      <alignment horizontal="right" vertical="center"/>
    </xf>
    <xf numFmtId="0" fontId="10" fillId="0" borderId="0" xfId="0" applyFont="1"/>
    <xf numFmtId="4" fontId="10" fillId="0" borderId="0" xfId="3" applyNumberFormat="1" applyFont="1" applyAlignment="1">
      <alignment horizontal="right" vertical="center"/>
    </xf>
    <xf numFmtId="43" fontId="10" fillId="0" borderId="0" xfId="3" applyFont="1" applyAlignment="1">
      <alignment horizontal="right" vertical="center"/>
    </xf>
    <xf numFmtId="43" fontId="10" fillId="0" borderId="0" xfId="3" applyFont="1"/>
    <xf numFmtId="43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right" vertical="center"/>
    </xf>
    <xf numFmtId="43" fontId="8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 wrapText="1"/>
    </xf>
    <xf numFmtId="4" fontId="9" fillId="0" borderId="17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/>
    <xf numFmtId="4" fontId="13" fillId="0" borderId="5" xfId="4" applyNumberFormat="1" applyFont="1" applyBorder="1" applyAlignment="1">
      <alignment horizontal="right" vertical="center"/>
    </xf>
    <xf numFmtId="10" fontId="4" fillId="0" borderId="8" xfId="5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/>
    <xf numFmtId="4" fontId="13" fillId="0" borderId="6" xfId="4" applyNumberFormat="1" applyFont="1" applyBorder="1" applyAlignment="1">
      <alignment horizontal="right" vertical="center"/>
    </xf>
    <xf numFmtId="10" fontId="4" fillId="0" borderId="10" xfId="5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/>
    <xf numFmtId="4" fontId="4" fillId="0" borderId="0" xfId="4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/>
    </xf>
    <xf numFmtId="4" fontId="14" fillId="0" borderId="5" xfId="4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14" fillId="0" borderId="6" xfId="0" quotePrefix="1" applyFont="1" applyBorder="1" applyAlignment="1">
      <alignment horizontal="left" vertical="center" wrapText="1"/>
    </xf>
    <xf numFmtId="10" fontId="14" fillId="0" borderId="6" xfId="5" quotePrefix="1" applyNumberFormat="1" applyFont="1" applyBorder="1" applyAlignment="1">
      <alignment horizontal="center"/>
    </xf>
    <xf numFmtId="4" fontId="14" fillId="0" borderId="6" xfId="4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/>
    </xf>
    <xf numFmtId="4" fontId="14" fillId="0" borderId="12" xfId="4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top" wrapText="1"/>
    </xf>
    <xf numFmtId="43" fontId="8" fillId="3" borderId="6" xfId="2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2" fontId="6" fillId="0" borderId="6" xfId="3" applyNumberFormat="1" applyFont="1" applyBorder="1" applyAlignment="1">
      <alignment horizontal="center" vertical="center"/>
    </xf>
    <xf numFmtId="4" fontId="6" fillId="5" borderId="6" xfId="3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19" xfId="0" applyFont="1" applyBorder="1"/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/>
    </xf>
    <xf numFmtId="43" fontId="8" fillId="0" borderId="20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10" fontId="8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/>
    </xf>
    <xf numFmtId="4" fontId="9" fillId="0" borderId="10" xfId="0" applyNumberFormat="1" applyFont="1" applyBorder="1" applyAlignment="1">
      <alignment horizontal="right" vertical="center"/>
    </xf>
    <xf numFmtId="4" fontId="6" fillId="5" borderId="10" xfId="3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 vertical="center"/>
    </xf>
    <xf numFmtId="43" fontId="8" fillId="3" borderId="12" xfId="2" applyFont="1" applyFill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2" xfId="0" applyFont="1" applyBorder="1"/>
    <xf numFmtId="4" fontId="13" fillId="0" borderId="22" xfId="4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10" fontId="8" fillId="0" borderId="11" xfId="5" applyNumberFormat="1" applyFont="1" applyBorder="1" applyAlignment="1">
      <alignment horizontal="right" vertical="center"/>
    </xf>
    <xf numFmtId="10" fontId="8" fillId="0" borderId="12" xfId="5" applyNumberFormat="1" applyFont="1" applyBorder="1" applyAlignment="1">
      <alignment horizontal="right" vertical="center"/>
    </xf>
    <xf numFmtId="10" fontId="8" fillId="0" borderId="13" xfId="5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textRotation="90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3" fontId="5" fillId="2" borderId="4" xfId="3" applyFont="1" applyFill="1" applyBorder="1" applyAlignment="1">
      <alignment horizontal="left" vertical="center" wrapText="1"/>
    </xf>
    <xf numFmtId="43" fontId="5" fillId="2" borderId="3" xfId="3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" fontId="5" fillId="0" borderId="4" xfId="4" applyNumberFormat="1" applyFont="1" applyBorder="1" applyAlignment="1">
      <alignment horizontal="right" vertical="center"/>
    </xf>
    <xf numFmtId="4" fontId="5" fillId="0" borderId="3" xfId="4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3" fontId="5" fillId="2" borderId="23" xfId="3" applyFont="1" applyFill="1" applyBorder="1" applyAlignment="1">
      <alignment horizontal="left" vertical="center" wrapText="1"/>
    </xf>
    <xf numFmtId="4" fontId="5" fillId="0" borderId="23" xfId="4" applyNumberFormat="1" applyFont="1" applyBorder="1" applyAlignment="1">
      <alignment horizontal="right" vertical="center"/>
    </xf>
  </cellXfs>
  <cellStyles count="13">
    <cellStyle name="Moeda" xfId="4" builtinId="4"/>
    <cellStyle name="Moeda 2" xfId="10"/>
    <cellStyle name="Normal" xfId="0" builtinId="0"/>
    <cellStyle name="Normal 2" xfId="1"/>
    <cellStyle name="Normal 3" xfId="6"/>
    <cellStyle name="Normal 4" xfId="8"/>
    <cellStyle name="Normal 8" xfId="12"/>
    <cellStyle name="Porcentagem" xfId="5" builtinId="5"/>
    <cellStyle name="Porcentagem 2" xfId="9"/>
    <cellStyle name="Porcentagem 3" xfId="7"/>
    <cellStyle name="Vírgula" xfId="3" builtinId="3"/>
    <cellStyle name="Vírgula 2" xfId="2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4"/>
  <sheetViews>
    <sheetView tabSelected="1" view="pageBreakPreview" topLeftCell="A16" zoomScale="80" zoomScaleNormal="100" zoomScaleSheetLayoutView="80" workbookViewId="0">
      <selection activeCell="A2" sqref="A2:XFD3"/>
    </sheetView>
  </sheetViews>
  <sheetFormatPr defaultRowHeight="15" x14ac:dyDescent="0.2"/>
  <cols>
    <col min="1" max="1" width="9.85546875" style="7" customWidth="1"/>
    <col min="2" max="2" width="13.5703125" style="9" customWidth="1"/>
    <col min="3" max="3" width="94.42578125" style="10" customWidth="1"/>
    <col min="4" max="4" width="13.140625" style="9" bestFit="1" customWidth="1"/>
    <col min="5" max="5" width="16.42578125" style="11" bestFit="1" customWidth="1"/>
    <col min="6" max="6" width="17.140625" style="12" bestFit="1" customWidth="1"/>
    <col min="7" max="7" width="23.140625" style="11" bestFit="1" customWidth="1"/>
    <col min="8" max="8" width="30" style="7" customWidth="1"/>
    <col min="9" max="16384" width="9.140625" style="7"/>
  </cols>
  <sheetData>
    <row r="3" spans="1:11" x14ac:dyDescent="0.2">
      <c r="A3" s="4" t="s">
        <v>11</v>
      </c>
      <c r="C3" s="5" t="s">
        <v>38</v>
      </c>
    </row>
    <row r="4" spans="1:11" x14ac:dyDescent="0.2">
      <c r="A4" s="4" t="s">
        <v>32</v>
      </c>
      <c r="C4" s="6" t="s">
        <v>91</v>
      </c>
    </row>
    <row r="5" spans="1:11" x14ac:dyDescent="0.2">
      <c r="A5" s="4" t="s">
        <v>33</v>
      </c>
      <c r="C5" s="6" t="s">
        <v>43</v>
      </c>
      <c r="D5" s="6"/>
      <c r="E5" s="78"/>
      <c r="F5" s="6"/>
      <c r="G5" s="6"/>
      <c r="H5" s="6"/>
      <c r="I5" s="6"/>
      <c r="J5" s="6"/>
      <c r="K5" s="6"/>
    </row>
    <row r="6" spans="1:11" x14ac:dyDescent="0.2">
      <c r="A6" s="7" t="s">
        <v>41</v>
      </c>
      <c r="C6" s="5" t="s">
        <v>40</v>
      </c>
    </row>
    <row r="8" spans="1:11" ht="18" customHeight="1" x14ac:dyDescent="0.2">
      <c r="C8" s="14" t="s">
        <v>31</v>
      </c>
      <c r="D8" s="14"/>
      <c r="E8" s="79"/>
      <c r="F8" s="14"/>
    </row>
    <row r="9" spans="1:11" x14ac:dyDescent="0.2">
      <c r="B9" s="10" t="s">
        <v>54</v>
      </c>
      <c r="G9" s="16"/>
    </row>
    <row r="12" spans="1:11" ht="33.75" customHeight="1" x14ac:dyDescent="0.2">
      <c r="A12" s="74" t="s">
        <v>14</v>
      </c>
      <c r="B12" s="75" t="s">
        <v>45</v>
      </c>
      <c r="C12" s="75" t="s">
        <v>23</v>
      </c>
      <c r="D12" s="75" t="s">
        <v>13</v>
      </c>
      <c r="E12" s="80" t="s">
        <v>53</v>
      </c>
      <c r="F12" s="76" t="s">
        <v>46</v>
      </c>
      <c r="G12" s="77" t="s">
        <v>39</v>
      </c>
    </row>
    <row r="13" spans="1:11" ht="18" x14ac:dyDescent="0.2">
      <c r="A13" s="119"/>
      <c r="B13" s="71"/>
      <c r="C13" s="128" t="s">
        <v>64</v>
      </c>
      <c r="D13" s="71"/>
      <c r="E13" s="120"/>
      <c r="F13" s="121"/>
      <c r="G13" s="122"/>
    </row>
    <row r="14" spans="1:11" x14ac:dyDescent="0.2">
      <c r="A14" s="147">
        <v>1</v>
      </c>
      <c r="B14" s="68"/>
      <c r="C14" s="123" t="s">
        <v>48</v>
      </c>
      <c r="D14" s="124"/>
      <c r="E14" s="125"/>
      <c r="F14" s="125"/>
      <c r="G14" s="140">
        <f>SUM(G15:G25)</f>
        <v>0</v>
      </c>
    </row>
    <row r="15" spans="1:11" ht="30" x14ac:dyDescent="0.2">
      <c r="A15" s="72" t="s">
        <v>55</v>
      </c>
      <c r="B15" s="116" t="s">
        <v>8</v>
      </c>
      <c r="C15" s="117" t="s">
        <v>9</v>
      </c>
      <c r="D15" s="68" t="s">
        <v>47</v>
      </c>
      <c r="E15" s="69">
        <v>154</v>
      </c>
      <c r="F15" s="118"/>
      <c r="G15" s="73">
        <f>E15*F15</f>
        <v>0</v>
      </c>
    </row>
    <row r="16" spans="1:11" x14ac:dyDescent="0.2">
      <c r="A16" s="72"/>
      <c r="B16" s="68"/>
      <c r="C16" s="123" t="s">
        <v>49</v>
      </c>
      <c r="D16" s="68"/>
      <c r="E16" s="69"/>
      <c r="F16" s="70"/>
      <c r="G16" s="73"/>
    </row>
    <row r="17" spans="1:7" ht="30" x14ac:dyDescent="0.2">
      <c r="A17" s="72" t="s">
        <v>56</v>
      </c>
      <c r="B17" s="116" t="s">
        <v>8</v>
      </c>
      <c r="C17" s="117" t="s">
        <v>9</v>
      </c>
      <c r="D17" s="68" t="s">
        <v>47</v>
      </c>
      <c r="E17" s="69">
        <v>96</v>
      </c>
      <c r="F17" s="118"/>
      <c r="G17" s="73">
        <f t="shared" ref="G17:G21" si="0">E17*F17</f>
        <v>0</v>
      </c>
    </row>
    <row r="18" spans="1:7" x14ac:dyDescent="0.2">
      <c r="A18" s="72"/>
      <c r="B18" s="68"/>
      <c r="C18" s="123" t="s">
        <v>50</v>
      </c>
      <c r="D18" s="68"/>
      <c r="E18" s="69"/>
      <c r="F18" s="70"/>
      <c r="G18" s="73"/>
    </row>
    <row r="19" spans="1:7" ht="30" x14ac:dyDescent="0.2">
      <c r="A19" s="72" t="s">
        <v>57</v>
      </c>
      <c r="B19" s="116" t="s">
        <v>8</v>
      </c>
      <c r="C19" s="117" t="s">
        <v>9</v>
      </c>
      <c r="D19" s="68" t="s">
        <v>47</v>
      </c>
      <c r="E19" s="69">
        <v>94.08</v>
      </c>
      <c r="F19" s="118"/>
      <c r="G19" s="73">
        <f t="shared" si="0"/>
        <v>0</v>
      </c>
    </row>
    <row r="20" spans="1:7" x14ac:dyDescent="0.2">
      <c r="A20" s="72"/>
      <c r="B20" s="68"/>
      <c r="C20" s="123" t="s">
        <v>51</v>
      </c>
      <c r="D20" s="68"/>
      <c r="E20" s="69"/>
      <c r="F20" s="70"/>
      <c r="G20" s="73"/>
    </row>
    <row r="21" spans="1:7" ht="30" x14ac:dyDescent="0.2">
      <c r="A21" s="72" t="s">
        <v>58</v>
      </c>
      <c r="B21" s="116" t="s">
        <v>8</v>
      </c>
      <c r="C21" s="117" t="s">
        <v>9</v>
      </c>
      <c r="D21" s="68" t="s">
        <v>47</v>
      </c>
      <c r="E21" s="69">
        <v>94.08</v>
      </c>
      <c r="F21" s="118"/>
      <c r="G21" s="73">
        <f t="shared" si="0"/>
        <v>0</v>
      </c>
    </row>
    <row r="22" spans="1:7" x14ac:dyDescent="0.2">
      <c r="A22" s="72"/>
      <c r="B22" s="68"/>
      <c r="C22" s="123" t="s">
        <v>52</v>
      </c>
      <c r="D22" s="68"/>
      <c r="E22" s="69"/>
      <c r="F22" s="70"/>
      <c r="G22" s="73"/>
    </row>
    <row r="23" spans="1:7" ht="30" x14ac:dyDescent="0.2">
      <c r="A23" s="72" t="s">
        <v>59</v>
      </c>
      <c r="B23" s="116" t="s">
        <v>8</v>
      </c>
      <c r="C23" s="117" t="s">
        <v>9</v>
      </c>
      <c r="D23" s="68" t="s">
        <v>47</v>
      </c>
      <c r="E23" s="69">
        <v>94.08</v>
      </c>
      <c r="F23" s="118"/>
      <c r="G23" s="73">
        <f>E23*F23</f>
        <v>0</v>
      </c>
    </row>
    <row r="24" spans="1:7" ht="18" x14ac:dyDescent="0.2">
      <c r="A24" s="72"/>
      <c r="B24" s="116"/>
      <c r="C24" s="129" t="s">
        <v>68</v>
      </c>
      <c r="D24" s="68"/>
      <c r="E24" s="69"/>
      <c r="F24" s="118"/>
      <c r="G24" s="73"/>
    </row>
    <row r="25" spans="1:7" ht="30" x14ac:dyDescent="0.2">
      <c r="A25" s="72" t="s">
        <v>67</v>
      </c>
      <c r="B25" s="116" t="s">
        <v>65</v>
      </c>
      <c r="C25" s="117" t="s">
        <v>66</v>
      </c>
      <c r="D25" s="68" t="s">
        <v>47</v>
      </c>
      <c r="E25" s="69">
        <f>285*(0.8+0.2)</f>
        <v>285</v>
      </c>
      <c r="F25" s="118"/>
      <c r="G25" s="73">
        <f>E25*F25</f>
        <v>0</v>
      </c>
    </row>
    <row r="26" spans="1:7" x14ac:dyDescent="0.2">
      <c r="A26" s="72"/>
      <c r="B26" s="116"/>
      <c r="C26" s="117"/>
      <c r="D26" s="68"/>
      <c r="E26" s="69"/>
      <c r="F26" s="118"/>
      <c r="G26" s="73"/>
    </row>
    <row r="27" spans="1:7" ht="18" x14ac:dyDescent="0.2">
      <c r="A27" s="148">
        <v>2</v>
      </c>
      <c r="B27" s="116"/>
      <c r="C27" s="129" t="s">
        <v>69</v>
      </c>
      <c r="D27" s="68"/>
      <c r="E27" s="69"/>
      <c r="F27" s="118"/>
      <c r="G27" s="139">
        <f>SUM(G28:G35)</f>
        <v>0</v>
      </c>
    </row>
    <row r="28" spans="1:7" x14ac:dyDescent="0.2">
      <c r="A28" s="72"/>
      <c r="B28" s="116" t="s">
        <v>70</v>
      </c>
      <c r="C28" s="117" t="s">
        <v>76</v>
      </c>
      <c r="D28" s="68" t="s">
        <v>77</v>
      </c>
      <c r="E28" s="69">
        <f>2700+18*44</f>
        <v>3492</v>
      </c>
      <c r="F28" s="118"/>
      <c r="G28" s="73">
        <f t="shared" ref="G28:G35" si="1">E28*F28</f>
        <v>0</v>
      </c>
    </row>
    <row r="29" spans="1:7" ht="30" x14ac:dyDescent="0.2">
      <c r="A29" s="72"/>
      <c r="B29" s="116" t="s">
        <v>72</v>
      </c>
      <c r="C29" s="117" t="s">
        <v>79</v>
      </c>
      <c r="D29" s="68" t="s">
        <v>80</v>
      </c>
      <c r="E29" s="69">
        <v>44</v>
      </c>
      <c r="F29" s="118"/>
      <c r="G29" s="73">
        <f t="shared" si="1"/>
        <v>0</v>
      </c>
    </row>
    <row r="30" spans="1:7" x14ac:dyDescent="0.2">
      <c r="A30" s="72"/>
      <c r="B30" s="116" t="s">
        <v>74</v>
      </c>
      <c r="C30" s="117" t="s">
        <v>83</v>
      </c>
      <c r="D30" s="68" t="s">
        <v>82</v>
      </c>
      <c r="E30" s="69">
        <f>42+3</f>
        <v>45</v>
      </c>
      <c r="F30" s="118"/>
      <c r="G30" s="73">
        <f t="shared" si="1"/>
        <v>0</v>
      </c>
    </row>
    <row r="31" spans="1:7" x14ac:dyDescent="0.2">
      <c r="A31" s="72"/>
      <c r="B31" s="116" t="s">
        <v>73</v>
      </c>
      <c r="C31" s="117" t="s">
        <v>81</v>
      </c>
      <c r="D31" s="68" t="s">
        <v>82</v>
      </c>
      <c r="E31" s="69">
        <f>27+3</f>
        <v>30</v>
      </c>
      <c r="F31" s="118"/>
      <c r="G31" s="73">
        <f t="shared" si="1"/>
        <v>0</v>
      </c>
    </row>
    <row r="32" spans="1:7" ht="30" x14ac:dyDescent="0.2">
      <c r="A32" s="72"/>
      <c r="B32" s="116" t="s">
        <v>65</v>
      </c>
      <c r="C32" s="117" t="s">
        <v>66</v>
      </c>
      <c r="D32" s="68" t="s">
        <v>47</v>
      </c>
      <c r="E32" s="69">
        <v>70</v>
      </c>
      <c r="F32" s="118"/>
      <c r="G32" s="73">
        <f t="shared" si="1"/>
        <v>0</v>
      </c>
    </row>
    <row r="33" spans="1:7" x14ac:dyDescent="0.2">
      <c r="A33" s="72"/>
      <c r="B33" s="116" t="s">
        <v>85</v>
      </c>
      <c r="C33" s="117" t="s">
        <v>86</v>
      </c>
      <c r="D33" s="68" t="s">
        <v>80</v>
      </c>
      <c r="E33" s="69">
        <v>150</v>
      </c>
      <c r="F33" s="118"/>
      <c r="G33" s="73">
        <f t="shared" si="1"/>
        <v>0</v>
      </c>
    </row>
    <row r="34" spans="1:7" x14ac:dyDescent="0.2">
      <c r="A34" s="72"/>
      <c r="B34" s="116" t="s">
        <v>71</v>
      </c>
      <c r="C34" s="117" t="s">
        <v>78</v>
      </c>
      <c r="D34" s="68" t="s">
        <v>77</v>
      </c>
      <c r="E34" s="69">
        <f>E28</f>
        <v>3492</v>
      </c>
      <c r="F34" s="118"/>
      <c r="G34" s="73">
        <f t="shared" si="1"/>
        <v>0</v>
      </c>
    </row>
    <row r="35" spans="1:7" x14ac:dyDescent="0.2">
      <c r="A35" s="72"/>
      <c r="B35" s="116" t="s">
        <v>75</v>
      </c>
      <c r="C35" s="117" t="s">
        <v>84</v>
      </c>
      <c r="D35" s="68" t="s">
        <v>80</v>
      </c>
      <c r="E35" s="69">
        <v>35</v>
      </c>
      <c r="F35" s="118"/>
      <c r="G35" s="73">
        <f t="shared" si="1"/>
        <v>0</v>
      </c>
    </row>
    <row r="36" spans="1:7" x14ac:dyDescent="0.2">
      <c r="A36" s="72"/>
      <c r="B36" s="116"/>
      <c r="C36" s="117"/>
      <c r="D36" s="68"/>
      <c r="E36" s="69"/>
      <c r="F36" s="118"/>
      <c r="G36" s="73"/>
    </row>
    <row r="37" spans="1:7" ht="18" x14ac:dyDescent="0.2">
      <c r="A37" s="148">
        <v>3</v>
      </c>
      <c r="B37" s="116"/>
      <c r="C37" s="129" t="s">
        <v>61</v>
      </c>
      <c r="D37" s="68"/>
      <c r="E37" s="69"/>
      <c r="F37" s="118"/>
      <c r="G37" s="139">
        <f>SUM(G38:G41)</f>
        <v>0</v>
      </c>
    </row>
    <row r="38" spans="1:7" ht="30" x14ac:dyDescent="0.2">
      <c r="A38" s="72" t="s">
        <v>87</v>
      </c>
      <c r="B38" s="126" t="s">
        <v>0</v>
      </c>
      <c r="C38" s="126" t="s">
        <v>1</v>
      </c>
      <c r="D38" s="127" t="s">
        <v>62</v>
      </c>
      <c r="E38" s="69">
        <v>3</v>
      </c>
      <c r="F38" s="118"/>
      <c r="G38" s="73">
        <f t="shared" ref="G38:G39" si="2">E38*F38</f>
        <v>0</v>
      </c>
    </row>
    <row r="39" spans="1:7" x14ac:dyDescent="0.2">
      <c r="A39" s="72" t="s">
        <v>60</v>
      </c>
      <c r="B39" s="126" t="s">
        <v>2</v>
      </c>
      <c r="C39" s="126" t="s">
        <v>3</v>
      </c>
      <c r="D39" s="127" t="s">
        <v>62</v>
      </c>
      <c r="E39" s="69">
        <v>3</v>
      </c>
      <c r="F39" s="118"/>
      <c r="G39" s="73">
        <f t="shared" si="2"/>
        <v>0</v>
      </c>
    </row>
    <row r="40" spans="1:7" ht="30" x14ac:dyDescent="0.2">
      <c r="A40" s="72" t="s">
        <v>88</v>
      </c>
      <c r="B40" s="126" t="s">
        <v>5</v>
      </c>
      <c r="C40" s="126" t="s">
        <v>6</v>
      </c>
      <c r="D40" s="127" t="s">
        <v>47</v>
      </c>
      <c r="E40" s="69">
        <f>4.07*77+48*4+33.6*17+170</f>
        <v>1246.5900000000001</v>
      </c>
      <c r="F40" s="118"/>
      <c r="G40" s="73">
        <f t="shared" ref="G40:G41" si="3">E40*F40</f>
        <v>0</v>
      </c>
    </row>
    <row r="41" spans="1:7" x14ac:dyDescent="0.2">
      <c r="A41" s="141" t="s">
        <v>89</v>
      </c>
      <c r="B41" s="142" t="s">
        <v>10</v>
      </c>
      <c r="C41" s="142" t="s">
        <v>7</v>
      </c>
      <c r="D41" s="143" t="s">
        <v>4</v>
      </c>
      <c r="E41" s="144">
        <f>E40*3</f>
        <v>3739.7700000000004</v>
      </c>
      <c r="F41" s="145"/>
      <c r="G41" s="146">
        <f t="shared" si="3"/>
        <v>0</v>
      </c>
    </row>
    <row r="42" spans="1:7" x14ac:dyDescent="0.2">
      <c r="A42" s="130"/>
      <c r="B42" s="131"/>
      <c r="C42" s="132" t="s">
        <v>63</v>
      </c>
      <c r="D42" s="131"/>
      <c r="E42" s="133"/>
      <c r="F42" s="134"/>
      <c r="G42" s="135">
        <f>SUM(G14:G41)/2</f>
        <v>0</v>
      </c>
    </row>
    <row r="43" spans="1:7" x14ac:dyDescent="0.2">
      <c r="A43" s="130"/>
      <c r="B43" s="131"/>
      <c r="C43" s="132" t="s">
        <v>29</v>
      </c>
      <c r="D43" s="136" t="s">
        <v>90</v>
      </c>
      <c r="E43" s="133"/>
      <c r="F43" s="134"/>
      <c r="G43" s="135" t="e">
        <f>G42*D43</f>
        <v>#VALUE!</v>
      </c>
    </row>
    <row r="44" spans="1:7" x14ac:dyDescent="0.2">
      <c r="A44" s="130"/>
      <c r="B44" s="131"/>
      <c r="C44" s="137" t="s">
        <v>39</v>
      </c>
      <c r="D44" s="131"/>
      <c r="E44" s="133"/>
      <c r="F44" s="134"/>
      <c r="G44" s="138" t="e">
        <f>SUM(G42:G43)</f>
        <v>#VALUE!</v>
      </c>
    </row>
  </sheetData>
  <sortState ref="B39:F45">
    <sortCondition ref="B39:B45"/>
  </sortState>
  <printOptions horizontalCentered="1"/>
  <pageMargins left="0.51181102362204722" right="0.51181102362204722" top="0.59055118110236227" bottom="0.39370078740157483" header="0.31496062992125984" footer="0.31496062992125984"/>
  <pageSetup paperSize="9" scale="65" fitToHeight="60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view="pageBreakPreview" topLeftCell="A7" zoomScaleNormal="100" zoomScaleSheetLayoutView="100" workbookViewId="0">
      <selection activeCell="H14" sqref="H14"/>
    </sheetView>
  </sheetViews>
  <sheetFormatPr defaultRowHeight="14.25" x14ac:dyDescent="0.2"/>
  <cols>
    <col min="1" max="1" width="8.140625" style="1" customWidth="1"/>
    <col min="2" max="2" width="8.28515625" style="81" customWidth="1"/>
    <col min="3" max="3" width="32.7109375" style="2" customWidth="1"/>
    <col min="4" max="4" width="11.28515625" style="1" customWidth="1"/>
    <col min="5" max="5" width="15.42578125" style="3" bestFit="1" customWidth="1"/>
    <col min="6" max="6" width="12.85546875" style="82" customWidth="1"/>
    <col min="7" max="16384" width="9.140625" style="1"/>
  </cols>
  <sheetData>
    <row r="2" spans="1:6" ht="18" x14ac:dyDescent="0.2">
      <c r="C2" s="159"/>
      <c r="D2" s="159"/>
      <c r="E2" s="159"/>
    </row>
    <row r="3" spans="1:6" ht="18" x14ac:dyDescent="0.2">
      <c r="C3" s="18"/>
      <c r="D3" s="18"/>
      <c r="E3" s="18"/>
    </row>
    <row r="4" spans="1:6" ht="18" x14ac:dyDescent="0.2">
      <c r="C4" s="18"/>
      <c r="D4" s="18"/>
      <c r="E4" s="18"/>
    </row>
    <row r="5" spans="1:6" ht="18" x14ac:dyDescent="0.2">
      <c r="C5" s="18"/>
      <c r="D5" s="18"/>
      <c r="E5" s="18"/>
    </row>
    <row r="6" spans="1:6" ht="15" x14ac:dyDescent="0.2">
      <c r="C6" s="160"/>
      <c r="D6" s="160"/>
      <c r="E6" s="160"/>
    </row>
    <row r="7" spans="1:6" ht="15" x14ac:dyDescent="0.2">
      <c r="C7" s="160"/>
      <c r="D7" s="160"/>
      <c r="E7" s="160"/>
    </row>
    <row r="9" spans="1:6" ht="15" x14ac:dyDescent="0.2">
      <c r="A9" s="4" t="s">
        <v>11</v>
      </c>
      <c r="C9" s="161" t="str">
        <f>'PLANILHA ORÇAMENTOS'!C3</f>
        <v>HOSPITAL REGIONAL DE BEBEDOURO - 2ª FASE</v>
      </c>
      <c r="D9" s="161"/>
      <c r="E9" s="161"/>
      <c r="F9" s="161"/>
    </row>
    <row r="10" spans="1:6" ht="29.25" customHeight="1" x14ac:dyDescent="0.2">
      <c r="A10" s="4" t="s">
        <v>32</v>
      </c>
      <c r="C10" s="161" t="str">
        <f>'PLANILHA ORÇAMENTOS'!C4</f>
        <v>FORNECIMENTO E IMPLANTAÇÃO DE BRISES E DE MARQUISES</v>
      </c>
      <c r="D10" s="161"/>
      <c r="E10" s="161"/>
      <c r="F10" s="161"/>
    </row>
    <row r="11" spans="1:6" ht="15.75" customHeight="1" x14ac:dyDescent="0.2">
      <c r="A11" s="4" t="s">
        <v>33</v>
      </c>
      <c r="C11" s="161" t="str">
        <f>'PLANILHA ORÇAMENTOS'!C5</f>
        <v>Av. AMÉLIA BERNARDINO CUTRALE - BEBEDOURO - SP</v>
      </c>
      <c r="D11" s="161"/>
      <c r="E11" s="161"/>
      <c r="F11" s="161"/>
    </row>
    <row r="12" spans="1:6" ht="16.5" customHeight="1" x14ac:dyDescent="0.2">
      <c r="A12" s="1" t="s">
        <v>42</v>
      </c>
      <c r="C12" s="161">
        <f>'PLANILHA ORÇAMENTOS'!C9</f>
        <v>0</v>
      </c>
      <c r="D12" s="161"/>
      <c r="E12" s="161"/>
    </row>
    <row r="13" spans="1:6" ht="34.5" customHeight="1" x14ac:dyDescent="0.2">
      <c r="C13" s="20"/>
      <c r="D13" s="20"/>
      <c r="E13" s="20"/>
    </row>
    <row r="14" spans="1:6" ht="34.5" customHeight="1" x14ac:dyDescent="0.2">
      <c r="C14" s="20"/>
      <c r="D14" s="20"/>
      <c r="E14" s="20"/>
    </row>
    <row r="16" spans="1:6" ht="15" x14ac:dyDescent="0.2">
      <c r="C16" s="67" t="s">
        <v>34</v>
      </c>
    </row>
    <row r="18" spans="2:6" s="87" customFormat="1" ht="15" x14ac:dyDescent="0.25">
      <c r="B18" s="83" t="s">
        <v>14</v>
      </c>
      <c r="C18" s="84" t="s">
        <v>12</v>
      </c>
      <c r="D18" s="85"/>
      <c r="E18" s="86" t="s">
        <v>15</v>
      </c>
      <c r="F18" s="85" t="s">
        <v>16</v>
      </c>
    </row>
    <row r="19" spans="2:6" x14ac:dyDescent="0.2">
      <c r="B19" s="88">
        <v>1</v>
      </c>
      <c r="C19" s="89" t="str">
        <f>'PLANILHA ORÇAMENTOS'!C13</f>
        <v>BRISE E PERFIL "ACM"</v>
      </c>
      <c r="D19" s="90"/>
      <c r="E19" s="91">
        <f>'PLANILHA ORÇAMENTOS'!G14</f>
        <v>0</v>
      </c>
      <c r="F19" s="92" t="e">
        <f>E19/E$23</f>
        <v>#DIV/0!</v>
      </c>
    </row>
    <row r="20" spans="2:6" x14ac:dyDescent="0.2">
      <c r="B20" s="149">
        <v>2</v>
      </c>
      <c r="C20" s="150" t="str">
        <f>'PLANILHA ORÇAMENTOS'!C27</f>
        <v>MARQUISE</v>
      </c>
      <c r="D20" s="151"/>
      <c r="E20" s="152">
        <f>'PLANILHA ORÇAMENTOS'!G27</f>
        <v>0</v>
      </c>
      <c r="F20" s="97" t="e">
        <f>E20/E$23</f>
        <v>#DIV/0!</v>
      </c>
    </row>
    <row r="21" spans="2:6" ht="28.5" x14ac:dyDescent="0.2">
      <c r="B21" s="93">
        <v>3</v>
      </c>
      <c r="C21" s="94" t="str">
        <f>'PLANILHA ORÇAMENTOS'!C37</f>
        <v>ANDAIME E BALANCIM E CONTAINER</v>
      </c>
      <c r="D21" s="95"/>
      <c r="E21" s="96">
        <f>'PLANILHA ORÇAMENTOS'!G37</f>
        <v>0</v>
      </c>
      <c r="F21" s="97" t="e">
        <f>E21/E$23</f>
        <v>#DIV/0!</v>
      </c>
    </row>
    <row r="22" spans="2:6" s="101" customFormat="1" x14ac:dyDescent="0.2">
      <c r="B22" s="99"/>
      <c r="C22" s="100"/>
      <c r="E22" s="102"/>
      <c r="F22" s="103"/>
    </row>
    <row r="23" spans="2:6" x14ac:dyDescent="0.2">
      <c r="B23" s="88"/>
      <c r="C23" s="104" t="s">
        <v>27</v>
      </c>
      <c r="D23" s="105"/>
      <c r="E23" s="106">
        <f>SUM(E19:E22)</f>
        <v>0</v>
      </c>
      <c r="F23" s="107"/>
    </row>
    <row r="24" spans="2:6" x14ac:dyDescent="0.2">
      <c r="B24" s="93"/>
      <c r="C24" s="108" t="s">
        <v>29</v>
      </c>
      <c r="D24" s="109" t="str">
        <f>'PLANILHA ORÇAMENTOS'!D43</f>
        <v>XX%</v>
      </c>
      <c r="E24" s="110" t="e">
        <f>E23*D24</f>
        <v>#VALUE!</v>
      </c>
      <c r="F24" s="111"/>
    </row>
    <row r="25" spans="2:6" x14ac:dyDescent="0.2">
      <c r="B25" s="98"/>
      <c r="C25" s="112" t="s">
        <v>28</v>
      </c>
      <c r="D25" s="113"/>
      <c r="E25" s="114" t="e">
        <f>E23+E24</f>
        <v>#VALUE!</v>
      </c>
      <c r="F25" s="115"/>
    </row>
  </sheetData>
  <mergeCells count="7">
    <mergeCell ref="C2:E2"/>
    <mergeCell ref="C6:E6"/>
    <mergeCell ref="C7:E7"/>
    <mergeCell ref="C12:E12"/>
    <mergeCell ref="C9:F9"/>
    <mergeCell ref="C10:F10"/>
    <mergeCell ref="C11:F11"/>
  </mergeCells>
  <pageMargins left="1.299212598425197" right="0" top="0.78740157480314965" bottom="0.39370078740157483" header="0.31496062992125984" footer="0.31496062992125984"/>
  <pageSetup paperSize="9" scale="9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view="pageBreakPreview" zoomScale="70" zoomScaleNormal="100" zoomScaleSheetLayoutView="70" workbookViewId="0">
      <selection activeCell="A3" sqref="A3:XFD6"/>
    </sheetView>
  </sheetViews>
  <sheetFormatPr defaultRowHeight="18" x14ac:dyDescent="0.25"/>
  <cols>
    <col min="1" max="1" width="6.140625" style="1" customWidth="1"/>
    <col min="2" max="2" width="7.28515625" style="17" customWidth="1"/>
    <col min="3" max="3" width="52.5703125" style="62" customWidth="1"/>
    <col min="4" max="4" width="18.7109375" style="63" bestFit="1" customWidth="1"/>
    <col min="5" max="7" width="18.7109375" style="19" bestFit="1" customWidth="1"/>
    <col min="8" max="8" width="21.42578125" style="19" bestFit="1" customWidth="1"/>
    <col min="9" max="9" width="6.5703125" style="1" customWidth="1"/>
    <col min="10" max="10" width="19" style="1" bestFit="1" customWidth="1"/>
    <col min="11" max="11" width="20.5703125" style="1" customWidth="1"/>
    <col min="12" max="12" width="5.140625" style="1" customWidth="1"/>
    <col min="13" max="13" width="24" style="1" customWidth="1"/>
    <col min="14" max="14" width="20.28515625" style="1" customWidth="1"/>
    <col min="15" max="15" width="18.140625" style="1" customWidth="1"/>
    <col min="16" max="16" width="18.85546875" style="1" bestFit="1" customWidth="1"/>
    <col min="17" max="18" width="18" style="1" bestFit="1" customWidth="1"/>
    <col min="19" max="19" width="16.28515625" style="1" customWidth="1"/>
    <col min="20" max="242" width="9.140625" style="1"/>
    <col min="243" max="243" width="9.28515625" style="1" customWidth="1"/>
    <col min="244" max="244" width="73.140625" style="1" customWidth="1"/>
    <col min="245" max="245" width="25.7109375" style="1" customWidth="1"/>
    <col min="246" max="246" width="20" style="1" customWidth="1"/>
    <col min="247" max="247" width="20.42578125" style="1" customWidth="1"/>
    <col min="248" max="248" width="20.7109375" style="1" customWidth="1"/>
    <col min="249" max="251" width="21.140625" style="1" bestFit="1" customWidth="1"/>
    <col min="252" max="253" width="21.140625" style="1" customWidth="1"/>
    <col min="254" max="254" width="21.140625" style="1" bestFit="1" customWidth="1"/>
    <col min="255" max="255" width="26.85546875" style="1" bestFit="1" customWidth="1"/>
    <col min="256" max="256" width="22.42578125" style="1" customWidth="1"/>
    <col min="257" max="257" width="22.140625" style="1" customWidth="1"/>
    <col min="258" max="258" width="21.85546875" style="1" customWidth="1"/>
    <col min="259" max="259" width="22.140625" style="1" customWidth="1"/>
    <col min="260" max="260" width="22.42578125" style="1" customWidth="1"/>
    <col min="261" max="262" width="21.85546875" style="1" customWidth="1"/>
    <col min="263" max="263" width="22.42578125" style="1" customWidth="1"/>
    <col min="264" max="264" width="23.28515625" style="1" customWidth="1"/>
    <col min="265" max="265" width="6.5703125" style="1" customWidth="1"/>
    <col min="266" max="266" width="0" style="1" hidden="1" customWidth="1"/>
    <col min="267" max="267" width="20.5703125" style="1" customWidth="1"/>
    <col min="268" max="268" width="5.140625" style="1" customWidth="1"/>
    <col min="269" max="269" width="24" style="1" customWidth="1"/>
    <col min="270" max="270" width="20.28515625" style="1" customWidth="1"/>
    <col min="271" max="271" width="18.140625" style="1" customWidth="1"/>
    <col min="272" max="272" width="18.85546875" style="1" bestFit="1" customWidth="1"/>
    <col min="273" max="274" width="18" style="1" bestFit="1" customWidth="1"/>
    <col min="275" max="275" width="16.28515625" style="1" customWidth="1"/>
    <col min="276" max="498" width="9.140625" style="1"/>
    <col min="499" max="499" width="9.28515625" style="1" customWidth="1"/>
    <col min="500" max="500" width="73.140625" style="1" customWidth="1"/>
    <col min="501" max="501" width="25.7109375" style="1" customWidth="1"/>
    <col min="502" max="502" width="20" style="1" customWidth="1"/>
    <col min="503" max="503" width="20.42578125" style="1" customWidth="1"/>
    <col min="504" max="504" width="20.7109375" style="1" customWidth="1"/>
    <col min="505" max="507" width="21.140625" style="1" bestFit="1" customWidth="1"/>
    <col min="508" max="509" width="21.140625" style="1" customWidth="1"/>
    <col min="510" max="510" width="21.140625" style="1" bestFit="1" customWidth="1"/>
    <col min="511" max="511" width="26.85546875" style="1" bestFit="1" customWidth="1"/>
    <col min="512" max="512" width="22.42578125" style="1" customWidth="1"/>
    <col min="513" max="513" width="22.140625" style="1" customWidth="1"/>
    <col min="514" max="514" width="21.85546875" style="1" customWidth="1"/>
    <col min="515" max="515" width="22.140625" style="1" customWidth="1"/>
    <col min="516" max="516" width="22.42578125" style="1" customWidth="1"/>
    <col min="517" max="518" width="21.85546875" style="1" customWidth="1"/>
    <col min="519" max="519" width="22.42578125" style="1" customWidth="1"/>
    <col min="520" max="520" width="23.28515625" style="1" customWidth="1"/>
    <col min="521" max="521" width="6.5703125" style="1" customWidth="1"/>
    <col min="522" max="522" width="0" style="1" hidden="1" customWidth="1"/>
    <col min="523" max="523" width="20.5703125" style="1" customWidth="1"/>
    <col min="524" max="524" width="5.140625" style="1" customWidth="1"/>
    <col min="525" max="525" width="24" style="1" customWidth="1"/>
    <col min="526" max="526" width="20.28515625" style="1" customWidth="1"/>
    <col min="527" max="527" width="18.140625" style="1" customWidth="1"/>
    <col min="528" max="528" width="18.85546875" style="1" bestFit="1" customWidth="1"/>
    <col min="529" max="530" width="18" style="1" bestFit="1" customWidth="1"/>
    <col min="531" max="531" width="16.28515625" style="1" customWidth="1"/>
    <col min="532" max="754" width="9.140625" style="1"/>
    <col min="755" max="755" width="9.28515625" style="1" customWidth="1"/>
    <col min="756" max="756" width="73.140625" style="1" customWidth="1"/>
    <col min="757" max="757" width="25.7109375" style="1" customWidth="1"/>
    <col min="758" max="758" width="20" style="1" customWidth="1"/>
    <col min="759" max="759" width="20.42578125" style="1" customWidth="1"/>
    <col min="760" max="760" width="20.7109375" style="1" customWidth="1"/>
    <col min="761" max="763" width="21.140625" style="1" bestFit="1" customWidth="1"/>
    <col min="764" max="765" width="21.140625" style="1" customWidth="1"/>
    <col min="766" max="766" width="21.140625" style="1" bestFit="1" customWidth="1"/>
    <col min="767" max="767" width="26.85546875" style="1" bestFit="1" customWidth="1"/>
    <col min="768" max="768" width="22.42578125" style="1" customWidth="1"/>
    <col min="769" max="769" width="22.140625" style="1" customWidth="1"/>
    <col min="770" max="770" width="21.85546875" style="1" customWidth="1"/>
    <col min="771" max="771" width="22.140625" style="1" customWidth="1"/>
    <col min="772" max="772" width="22.42578125" style="1" customWidth="1"/>
    <col min="773" max="774" width="21.85546875" style="1" customWidth="1"/>
    <col min="775" max="775" width="22.42578125" style="1" customWidth="1"/>
    <col min="776" max="776" width="23.28515625" style="1" customWidth="1"/>
    <col min="777" max="777" width="6.5703125" style="1" customWidth="1"/>
    <col min="778" max="778" width="0" style="1" hidden="1" customWidth="1"/>
    <col min="779" max="779" width="20.5703125" style="1" customWidth="1"/>
    <col min="780" max="780" width="5.140625" style="1" customWidth="1"/>
    <col min="781" max="781" width="24" style="1" customWidth="1"/>
    <col min="782" max="782" width="20.28515625" style="1" customWidth="1"/>
    <col min="783" max="783" width="18.140625" style="1" customWidth="1"/>
    <col min="784" max="784" width="18.85546875" style="1" bestFit="1" customWidth="1"/>
    <col min="785" max="786" width="18" style="1" bestFit="1" customWidth="1"/>
    <col min="787" max="787" width="16.28515625" style="1" customWidth="1"/>
    <col min="788" max="1010" width="9.140625" style="1"/>
    <col min="1011" max="1011" width="9.28515625" style="1" customWidth="1"/>
    <col min="1012" max="1012" width="73.140625" style="1" customWidth="1"/>
    <col min="1013" max="1013" width="25.7109375" style="1" customWidth="1"/>
    <col min="1014" max="1014" width="20" style="1" customWidth="1"/>
    <col min="1015" max="1015" width="20.42578125" style="1" customWidth="1"/>
    <col min="1016" max="1016" width="20.7109375" style="1" customWidth="1"/>
    <col min="1017" max="1019" width="21.140625" style="1" bestFit="1" customWidth="1"/>
    <col min="1020" max="1021" width="21.140625" style="1" customWidth="1"/>
    <col min="1022" max="1022" width="21.140625" style="1" bestFit="1" customWidth="1"/>
    <col min="1023" max="1023" width="26.85546875" style="1" bestFit="1" customWidth="1"/>
    <col min="1024" max="1024" width="22.42578125" style="1" customWidth="1"/>
    <col min="1025" max="1025" width="22.140625" style="1" customWidth="1"/>
    <col min="1026" max="1026" width="21.85546875" style="1" customWidth="1"/>
    <col min="1027" max="1027" width="22.140625" style="1" customWidth="1"/>
    <col min="1028" max="1028" width="22.42578125" style="1" customWidth="1"/>
    <col min="1029" max="1030" width="21.85546875" style="1" customWidth="1"/>
    <col min="1031" max="1031" width="22.42578125" style="1" customWidth="1"/>
    <col min="1032" max="1032" width="23.28515625" style="1" customWidth="1"/>
    <col min="1033" max="1033" width="6.5703125" style="1" customWidth="1"/>
    <col min="1034" max="1034" width="0" style="1" hidden="1" customWidth="1"/>
    <col min="1035" max="1035" width="20.5703125" style="1" customWidth="1"/>
    <col min="1036" max="1036" width="5.140625" style="1" customWidth="1"/>
    <col min="1037" max="1037" width="24" style="1" customWidth="1"/>
    <col min="1038" max="1038" width="20.28515625" style="1" customWidth="1"/>
    <col min="1039" max="1039" width="18.140625" style="1" customWidth="1"/>
    <col min="1040" max="1040" width="18.85546875" style="1" bestFit="1" customWidth="1"/>
    <col min="1041" max="1042" width="18" style="1" bestFit="1" customWidth="1"/>
    <col min="1043" max="1043" width="16.28515625" style="1" customWidth="1"/>
    <col min="1044" max="1266" width="9.140625" style="1"/>
    <col min="1267" max="1267" width="9.28515625" style="1" customWidth="1"/>
    <col min="1268" max="1268" width="73.140625" style="1" customWidth="1"/>
    <col min="1269" max="1269" width="25.7109375" style="1" customWidth="1"/>
    <col min="1270" max="1270" width="20" style="1" customWidth="1"/>
    <col min="1271" max="1271" width="20.42578125" style="1" customWidth="1"/>
    <col min="1272" max="1272" width="20.7109375" style="1" customWidth="1"/>
    <col min="1273" max="1275" width="21.140625" style="1" bestFit="1" customWidth="1"/>
    <col min="1276" max="1277" width="21.140625" style="1" customWidth="1"/>
    <col min="1278" max="1278" width="21.140625" style="1" bestFit="1" customWidth="1"/>
    <col min="1279" max="1279" width="26.85546875" style="1" bestFit="1" customWidth="1"/>
    <col min="1280" max="1280" width="22.42578125" style="1" customWidth="1"/>
    <col min="1281" max="1281" width="22.140625" style="1" customWidth="1"/>
    <col min="1282" max="1282" width="21.85546875" style="1" customWidth="1"/>
    <col min="1283" max="1283" width="22.140625" style="1" customWidth="1"/>
    <col min="1284" max="1284" width="22.42578125" style="1" customWidth="1"/>
    <col min="1285" max="1286" width="21.85546875" style="1" customWidth="1"/>
    <col min="1287" max="1287" width="22.42578125" style="1" customWidth="1"/>
    <col min="1288" max="1288" width="23.28515625" style="1" customWidth="1"/>
    <col min="1289" max="1289" width="6.5703125" style="1" customWidth="1"/>
    <col min="1290" max="1290" width="0" style="1" hidden="1" customWidth="1"/>
    <col min="1291" max="1291" width="20.5703125" style="1" customWidth="1"/>
    <col min="1292" max="1292" width="5.140625" style="1" customWidth="1"/>
    <col min="1293" max="1293" width="24" style="1" customWidth="1"/>
    <col min="1294" max="1294" width="20.28515625" style="1" customWidth="1"/>
    <col min="1295" max="1295" width="18.140625" style="1" customWidth="1"/>
    <col min="1296" max="1296" width="18.85546875" style="1" bestFit="1" customWidth="1"/>
    <col min="1297" max="1298" width="18" style="1" bestFit="1" customWidth="1"/>
    <col min="1299" max="1299" width="16.28515625" style="1" customWidth="1"/>
    <col min="1300" max="1522" width="9.140625" style="1"/>
    <col min="1523" max="1523" width="9.28515625" style="1" customWidth="1"/>
    <col min="1524" max="1524" width="73.140625" style="1" customWidth="1"/>
    <col min="1525" max="1525" width="25.7109375" style="1" customWidth="1"/>
    <col min="1526" max="1526" width="20" style="1" customWidth="1"/>
    <col min="1527" max="1527" width="20.42578125" style="1" customWidth="1"/>
    <col min="1528" max="1528" width="20.7109375" style="1" customWidth="1"/>
    <col min="1529" max="1531" width="21.140625" style="1" bestFit="1" customWidth="1"/>
    <col min="1532" max="1533" width="21.140625" style="1" customWidth="1"/>
    <col min="1534" max="1534" width="21.140625" style="1" bestFit="1" customWidth="1"/>
    <col min="1535" max="1535" width="26.85546875" style="1" bestFit="1" customWidth="1"/>
    <col min="1536" max="1536" width="22.42578125" style="1" customWidth="1"/>
    <col min="1537" max="1537" width="22.140625" style="1" customWidth="1"/>
    <col min="1538" max="1538" width="21.85546875" style="1" customWidth="1"/>
    <col min="1539" max="1539" width="22.140625" style="1" customWidth="1"/>
    <col min="1540" max="1540" width="22.42578125" style="1" customWidth="1"/>
    <col min="1541" max="1542" width="21.85546875" style="1" customWidth="1"/>
    <col min="1543" max="1543" width="22.42578125" style="1" customWidth="1"/>
    <col min="1544" max="1544" width="23.28515625" style="1" customWidth="1"/>
    <col min="1545" max="1545" width="6.5703125" style="1" customWidth="1"/>
    <col min="1546" max="1546" width="0" style="1" hidden="1" customWidth="1"/>
    <col min="1547" max="1547" width="20.5703125" style="1" customWidth="1"/>
    <col min="1548" max="1548" width="5.140625" style="1" customWidth="1"/>
    <col min="1549" max="1549" width="24" style="1" customWidth="1"/>
    <col min="1550" max="1550" width="20.28515625" style="1" customWidth="1"/>
    <col min="1551" max="1551" width="18.140625" style="1" customWidth="1"/>
    <col min="1552" max="1552" width="18.85546875" style="1" bestFit="1" customWidth="1"/>
    <col min="1553" max="1554" width="18" style="1" bestFit="1" customWidth="1"/>
    <col min="1555" max="1555" width="16.28515625" style="1" customWidth="1"/>
    <col min="1556" max="1778" width="9.140625" style="1"/>
    <col min="1779" max="1779" width="9.28515625" style="1" customWidth="1"/>
    <col min="1780" max="1780" width="73.140625" style="1" customWidth="1"/>
    <col min="1781" max="1781" width="25.7109375" style="1" customWidth="1"/>
    <col min="1782" max="1782" width="20" style="1" customWidth="1"/>
    <col min="1783" max="1783" width="20.42578125" style="1" customWidth="1"/>
    <col min="1784" max="1784" width="20.7109375" style="1" customWidth="1"/>
    <col min="1785" max="1787" width="21.140625" style="1" bestFit="1" customWidth="1"/>
    <col min="1788" max="1789" width="21.140625" style="1" customWidth="1"/>
    <col min="1790" max="1790" width="21.140625" style="1" bestFit="1" customWidth="1"/>
    <col min="1791" max="1791" width="26.85546875" style="1" bestFit="1" customWidth="1"/>
    <col min="1792" max="1792" width="22.42578125" style="1" customWidth="1"/>
    <col min="1793" max="1793" width="22.140625" style="1" customWidth="1"/>
    <col min="1794" max="1794" width="21.85546875" style="1" customWidth="1"/>
    <col min="1795" max="1795" width="22.140625" style="1" customWidth="1"/>
    <col min="1796" max="1796" width="22.42578125" style="1" customWidth="1"/>
    <col min="1797" max="1798" width="21.85546875" style="1" customWidth="1"/>
    <col min="1799" max="1799" width="22.42578125" style="1" customWidth="1"/>
    <col min="1800" max="1800" width="23.28515625" style="1" customWidth="1"/>
    <col min="1801" max="1801" width="6.5703125" style="1" customWidth="1"/>
    <col min="1802" max="1802" width="0" style="1" hidden="1" customWidth="1"/>
    <col min="1803" max="1803" width="20.5703125" style="1" customWidth="1"/>
    <col min="1804" max="1804" width="5.140625" style="1" customWidth="1"/>
    <col min="1805" max="1805" width="24" style="1" customWidth="1"/>
    <col min="1806" max="1806" width="20.28515625" style="1" customWidth="1"/>
    <col min="1807" max="1807" width="18.140625" style="1" customWidth="1"/>
    <col min="1808" max="1808" width="18.85546875" style="1" bestFit="1" customWidth="1"/>
    <col min="1809" max="1810" width="18" style="1" bestFit="1" customWidth="1"/>
    <col min="1811" max="1811" width="16.28515625" style="1" customWidth="1"/>
    <col min="1812" max="2034" width="9.140625" style="1"/>
    <col min="2035" max="2035" width="9.28515625" style="1" customWidth="1"/>
    <col min="2036" max="2036" width="73.140625" style="1" customWidth="1"/>
    <col min="2037" max="2037" width="25.7109375" style="1" customWidth="1"/>
    <col min="2038" max="2038" width="20" style="1" customWidth="1"/>
    <col min="2039" max="2039" width="20.42578125" style="1" customWidth="1"/>
    <col min="2040" max="2040" width="20.7109375" style="1" customWidth="1"/>
    <col min="2041" max="2043" width="21.140625" style="1" bestFit="1" customWidth="1"/>
    <col min="2044" max="2045" width="21.140625" style="1" customWidth="1"/>
    <col min="2046" max="2046" width="21.140625" style="1" bestFit="1" customWidth="1"/>
    <col min="2047" max="2047" width="26.85546875" style="1" bestFit="1" customWidth="1"/>
    <col min="2048" max="2048" width="22.42578125" style="1" customWidth="1"/>
    <col min="2049" max="2049" width="22.140625" style="1" customWidth="1"/>
    <col min="2050" max="2050" width="21.85546875" style="1" customWidth="1"/>
    <col min="2051" max="2051" width="22.140625" style="1" customWidth="1"/>
    <col min="2052" max="2052" width="22.42578125" style="1" customWidth="1"/>
    <col min="2053" max="2054" width="21.85546875" style="1" customWidth="1"/>
    <col min="2055" max="2055" width="22.42578125" style="1" customWidth="1"/>
    <col min="2056" max="2056" width="23.28515625" style="1" customWidth="1"/>
    <col min="2057" max="2057" width="6.5703125" style="1" customWidth="1"/>
    <col min="2058" max="2058" width="0" style="1" hidden="1" customWidth="1"/>
    <col min="2059" max="2059" width="20.5703125" style="1" customWidth="1"/>
    <col min="2060" max="2060" width="5.140625" style="1" customWidth="1"/>
    <col min="2061" max="2061" width="24" style="1" customWidth="1"/>
    <col min="2062" max="2062" width="20.28515625" style="1" customWidth="1"/>
    <col min="2063" max="2063" width="18.140625" style="1" customWidth="1"/>
    <col min="2064" max="2064" width="18.85546875" style="1" bestFit="1" customWidth="1"/>
    <col min="2065" max="2066" width="18" style="1" bestFit="1" customWidth="1"/>
    <col min="2067" max="2067" width="16.28515625" style="1" customWidth="1"/>
    <col min="2068" max="2290" width="9.140625" style="1"/>
    <col min="2291" max="2291" width="9.28515625" style="1" customWidth="1"/>
    <col min="2292" max="2292" width="73.140625" style="1" customWidth="1"/>
    <col min="2293" max="2293" width="25.7109375" style="1" customWidth="1"/>
    <col min="2294" max="2294" width="20" style="1" customWidth="1"/>
    <col min="2295" max="2295" width="20.42578125" style="1" customWidth="1"/>
    <col min="2296" max="2296" width="20.7109375" style="1" customWidth="1"/>
    <col min="2297" max="2299" width="21.140625" style="1" bestFit="1" customWidth="1"/>
    <col min="2300" max="2301" width="21.140625" style="1" customWidth="1"/>
    <col min="2302" max="2302" width="21.140625" style="1" bestFit="1" customWidth="1"/>
    <col min="2303" max="2303" width="26.85546875" style="1" bestFit="1" customWidth="1"/>
    <col min="2304" max="2304" width="22.42578125" style="1" customWidth="1"/>
    <col min="2305" max="2305" width="22.140625" style="1" customWidth="1"/>
    <col min="2306" max="2306" width="21.85546875" style="1" customWidth="1"/>
    <col min="2307" max="2307" width="22.140625" style="1" customWidth="1"/>
    <col min="2308" max="2308" width="22.42578125" style="1" customWidth="1"/>
    <col min="2309" max="2310" width="21.85546875" style="1" customWidth="1"/>
    <col min="2311" max="2311" width="22.42578125" style="1" customWidth="1"/>
    <col min="2312" max="2312" width="23.28515625" style="1" customWidth="1"/>
    <col min="2313" max="2313" width="6.5703125" style="1" customWidth="1"/>
    <col min="2314" max="2314" width="0" style="1" hidden="1" customWidth="1"/>
    <col min="2315" max="2315" width="20.5703125" style="1" customWidth="1"/>
    <col min="2316" max="2316" width="5.140625" style="1" customWidth="1"/>
    <col min="2317" max="2317" width="24" style="1" customWidth="1"/>
    <col min="2318" max="2318" width="20.28515625" style="1" customWidth="1"/>
    <col min="2319" max="2319" width="18.140625" style="1" customWidth="1"/>
    <col min="2320" max="2320" width="18.85546875" style="1" bestFit="1" customWidth="1"/>
    <col min="2321" max="2322" width="18" style="1" bestFit="1" customWidth="1"/>
    <col min="2323" max="2323" width="16.28515625" style="1" customWidth="1"/>
    <col min="2324" max="2546" width="9.140625" style="1"/>
    <col min="2547" max="2547" width="9.28515625" style="1" customWidth="1"/>
    <col min="2548" max="2548" width="73.140625" style="1" customWidth="1"/>
    <col min="2549" max="2549" width="25.7109375" style="1" customWidth="1"/>
    <col min="2550" max="2550" width="20" style="1" customWidth="1"/>
    <col min="2551" max="2551" width="20.42578125" style="1" customWidth="1"/>
    <col min="2552" max="2552" width="20.7109375" style="1" customWidth="1"/>
    <col min="2553" max="2555" width="21.140625" style="1" bestFit="1" customWidth="1"/>
    <col min="2556" max="2557" width="21.140625" style="1" customWidth="1"/>
    <col min="2558" max="2558" width="21.140625" style="1" bestFit="1" customWidth="1"/>
    <col min="2559" max="2559" width="26.85546875" style="1" bestFit="1" customWidth="1"/>
    <col min="2560" max="2560" width="22.42578125" style="1" customWidth="1"/>
    <col min="2561" max="2561" width="22.140625" style="1" customWidth="1"/>
    <col min="2562" max="2562" width="21.85546875" style="1" customWidth="1"/>
    <col min="2563" max="2563" width="22.140625" style="1" customWidth="1"/>
    <col min="2564" max="2564" width="22.42578125" style="1" customWidth="1"/>
    <col min="2565" max="2566" width="21.85546875" style="1" customWidth="1"/>
    <col min="2567" max="2567" width="22.42578125" style="1" customWidth="1"/>
    <col min="2568" max="2568" width="23.28515625" style="1" customWidth="1"/>
    <col min="2569" max="2569" width="6.5703125" style="1" customWidth="1"/>
    <col min="2570" max="2570" width="0" style="1" hidden="1" customWidth="1"/>
    <col min="2571" max="2571" width="20.5703125" style="1" customWidth="1"/>
    <col min="2572" max="2572" width="5.140625" style="1" customWidth="1"/>
    <col min="2573" max="2573" width="24" style="1" customWidth="1"/>
    <col min="2574" max="2574" width="20.28515625" style="1" customWidth="1"/>
    <col min="2575" max="2575" width="18.140625" style="1" customWidth="1"/>
    <col min="2576" max="2576" width="18.85546875" style="1" bestFit="1" customWidth="1"/>
    <col min="2577" max="2578" width="18" style="1" bestFit="1" customWidth="1"/>
    <col min="2579" max="2579" width="16.28515625" style="1" customWidth="1"/>
    <col min="2580" max="2802" width="9.140625" style="1"/>
    <col min="2803" max="2803" width="9.28515625" style="1" customWidth="1"/>
    <col min="2804" max="2804" width="73.140625" style="1" customWidth="1"/>
    <col min="2805" max="2805" width="25.7109375" style="1" customWidth="1"/>
    <col min="2806" max="2806" width="20" style="1" customWidth="1"/>
    <col min="2807" max="2807" width="20.42578125" style="1" customWidth="1"/>
    <col min="2808" max="2808" width="20.7109375" style="1" customWidth="1"/>
    <col min="2809" max="2811" width="21.140625" style="1" bestFit="1" customWidth="1"/>
    <col min="2812" max="2813" width="21.140625" style="1" customWidth="1"/>
    <col min="2814" max="2814" width="21.140625" style="1" bestFit="1" customWidth="1"/>
    <col min="2815" max="2815" width="26.85546875" style="1" bestFit="1" customWidth="1"/>
    <col min="2816" max="2816" width="22.42578125" style="1" customWidth="1"/>
    <col min="2817" max="2817" width="22.140625" style="1" customWidth="1"/>
    <col min="2818" max="2818" width="21.85546875" style="1" customWidth="1"/>
    <col min="2819" max="2819" width="22.140625" style="1" customWidth="1"/>
    <col min="2820" max="2820" width="22.42578125" style="1" customWidth="1"/>
    <col min="2821" max="2822" width="21.85546875" style="1" customWidth="1"/>
    <col min="2823" max="2823" width="22.42578125" style="1" customWidth="1"/>
    <col min="2824" max="2824" width="23.28515625" style="1" customWidth="1"/>
    <col min="2825" max="2825" width="6.5703125" style="1" customWidth="1"/>
    <col min="2826" max="2826" width="0" style="1" hidden="1" customWidth="1"/>
    <col min="2827" max="2827" width="20.5703125" style="1" customWidth="1"/>
    <col min="2828" max="2828" width="5.140625" style="1" customWidth="1"/>
    <col min="2829" max="2829" width="24" style="1" customWidth="1"/>
    <col min="2830" max="2830" width="20.28515625" style="1" customWidth="1"/>
    <col min="2831" max="2831" width="18.140625" style="1" customWidth="1"/>
    <col min="2832" max="2832" width="18.85546875" style="1" bestFit="1" customWidth="1"/>
    <col min="2833" max="2834" width="18" style="1" bestFit="1" customWidth="1"/>
    <col min="2835" max="2835" width="16.28515625" style="1" customWidth="1"/>
    <col min="2836" max="3058" width="9.140625" style="1"/>
    <col min="3059" max="3059" width="9.28515625" style="1" customWidth="1"/>
    <col min="3060" max="3060" width="73.140625" style="1" customWidth="1"/>
    <col min="3061" max="3061" width="25.7109375" style="1" customWidth="1"/>
    <col min="3062" max="3062" width="20" style="1" customWidth="1"/>
    <col min="3063" max="3063" width="20.42578125" style="1" customWidth="1"/>
    <col min="3064" max="3064" width="20.7109375" style="1" customWidth="1"/>
    <col min="3065" max="3067" width="21.140625" style="1" bestFit="1" customWidth="1"/>
    <col min="3068" max="3069" width="21.140625" style="1" customWidth="1"/>
    <col min="3070" max="3070" width="21.140625" style="1" bestFit="1" customWidth="1"/>
    <col min="3071" max="3071" width="26.85546875" style="1" bestFit="1" customWidth="1"/>
    <col min="3072" max="3072" width="22.42578125" style="1" customWidth="1"/>
    <col min="3073" max="3073" width="22.140625" style="1" customWidth="1"/>
    <col min="3074" max="3074" width="21.85546875" style="1" customWidth="1"/>
    <col min="3075" max="3075" width="22.140625" style="1" customWidth="1"/>
    <col min="3076" max="3076" width="22.42578125" style="1" customWidth="1"/>
    <col min="3077" max="3078" width="21.85546875" style="1" customWidth="1"/>
    <col min="3079" max="3079" width="22.42578125" style="1" customWidth="1"/>
    <col min="3080" max="3080" width="23.28515625" style="1" customWidth="1"/>
    <col min="3081" max="3081" width="6.5703125" style="1" customWidth="1"/>
    <col min="3082" max="3082" width="0" style="1" hidden="1" customWidth="1"/>
    <col min="3083" max="3083" width="20.5703125" style="1" customWidth="1"/>
    <col min="3084" max="3084" width="5.140625" style="1" customWidth="1"/>
    <col min="3085" max="3085" width="24" style="1" customWidth="1"/>
    <col min="3086" max="3086" width="20.28515625" style="1" customWidth="1"/>
    <col min="3087" max="3087" width="18.140625" style="1" customWidth="1"/>
    <col min="3088" max="3088" width="18.85546875" style="1" bestFit="1" customWidth="1"/>
    <col min="3089" max="3090" width="18" style="1" bestFit="1" customWidth="1"/>
    <col min="3091" max="3091" width="16.28515625" style="1" customWidth="1"/>
    <col min="3092" max="3314" width="9.140625" style="1"/>
    <col min="3315" max="3315" width="9.28515625" style="1" customWidth="1"/>
    <col min="3316" max="3316" width="73.140625" style="1" customWidth="1"/>
    <col min="3317" max="3317" width="25.7109375" style="1" customWidth="1"/>
    <col min="3318" max="3318" width="20" style="1" customWidth="1"/>
    <col min="3319" max="3319" width="20.42578125" style="1" customWidth="1"/>
    <col min="3320" max="3320" width="20.7109375" style="1" customWidth="1"/>
    <col min="3321" max="3323" width="21.140625" style="1" bestFit="1" customWidth="1"/>
    <col min="3324" max="3325" width="21.140625" style="1" customWidth="1"/>
    <col min="3326" max="3326" width="21.140625" style="1" bestFit="1" customWidth="1"/>
    <col min="3327" max="3327" width="26.85546875" style="1" bestFit="1" customWidth="1"/>
    <col min="3328" max="3328" width="22.42578125" style="1" customWidth="1"/>
    <col min="3329" max="3329" width="22.140625" style="1" customWidth="1"/>
    <col min="3330" max="3330" width="21.85546875" style="1" customWidth="1"/>
    <col min="3331" max="3331" width="22.140625" style="1" customWidth="1"/>
    <col min="3332" max="3332" width="22.42578125" style="1" customWidth="1"/>
    <col min="3333" max="3334" width="21.85546875" style="1" customWidth="1"/>
    <col min="3335" max="3335" width="22.42578125" style="1" customWidth="1"/>
    <col min="3336" max="3336" width="23.28515625" style="1" customWidth="1"/>
    <col min="3337" max="3337" width="6.5703125" style="1" customWidth="1"/>
    <col min="3338" max="3338" width="0" style="1" hidden="1" customWidth="1"/>
    <col min="3339" max="3339" width="20.5703125" style="1" customWidth="1"/>
    <col min="3340" max="3340" width="5.140625" style="1" customWidth="1"/>
    <col min="3341" max="3341" width="24" style="1" customWidth="1"/>
    <col min="3342" max="3342" width="20.28515625" style="1" customWidth="1"/>
    <col min="3343" max="3343" width="18.140625" style="1" customWidth="1"/>
    <col min="3344" max="3344" width="18.85546875" style="1" bestFit="1" customWidth="1"/>
    <col min="3345" max="3346" width="18" style="1" bestFit="1" customWidth="1"/>
    <col min="3347" max="3347" width="16.28515625" style="1" customWidth="1"/>
    <col min="3348" max="3570" width="9.140625" style="1"/>
    <col min="3571" max="3571" width="9.28515625" style="1" customWidth="1"/>
    <col min="3572" max="3572" width="73.140625" style="1" customWidth="1"/>
    <col min="3573" max="3573" width="25.7109375" style="1" customWidth="1"/>
    <col min="3574" max="3574" width="20" style="1" customWidth="1"/>
    <col min="3575" max="3575" width="20.42578125" style="1" customWidth="1"/>
    <col min="3576" max="3576" width="20.7109375" style="1" customWidth="1"/>
    <col min="3577" max="3579" width="21.140625" style="1" bestFit="1" customWidth="1"/>
    <col min="3580" max="3581" width="21.140625" style="1" customWidth="1"/>
    <col min="3582" max="3582" width="21.140625" style="1" bestFit="1" customWidth="1"/>
    <col min="3583" max="3583" width="26.85546875" style="1" bestFit="1" customWidth="1"/>
    <col min="3584" max="3584" width="22.42578125" style="1" customWidth="1"/>
    <col min="3585" max="3585" width="22.140625" style="1" customWidth="1"/>
    <col min="3586" max="3586" width="21.85546875" style="1" customWidth="1"/>
    <col min="3587" max="3587" width="22.140625" style="1" customWidth="1"/>
    <col min="3588" max="3588" width="22.42578125" style="1" customWidth="1"/>
    <col min="3589" max="3590" width="21.85546875" style="1" customWidth="1"/>
    <col min="3591" max="3591" width="22.42578125" style="1" customWidth="1"/>
    <col min="3592" max="3592" width="23.28515625" style="1" customWidth="1"/>
    <col min="3593" max="3593" width="6.5703125" style="1" customWidth="1"/>
    <col min="3594" max="3594" width="0" style="1" hidden="1" customWidth="1"/>
    <col min="3595" max="3595" width="20.5703125" style="1" customWidth="1"/>
    <col min="3596" max="3596" width="5.140625" style="1" customWidth="1"/>
    <col min="3597" max="3597" width="24" style="1" customWidth="1"/>
    <col min="3598" max="3598" width="20.28515625" style="1" customWidth="1"/>
    <col min="3599" max="3599" width="18.140625" style="1" customWidth="1"/>
    <col min="3600" max="3600" width="18.85546875" style="1" bestFit="1" customWidth="1"/>
    <col min="3601" max="3602" width="18" style="1" bestFit="1" customWidth="1"/>
    <col min="3603" max="3603" width="16.28515625" style="1" customWidth="1"/>
    <col min="3604" max="3826" width="9.140625" style="1"/>
    <col min="3827" max="3827" width="9.28515625" style="1" customWidth="1"/>
    <col min="3828" max="3828" width="73.140625" style="1" customWidth="1"/>
    <col min="3829" max="3829" width="25.7109375" style="1" customWidth="1"/>
    <col min="3830" max="3830" width="20" style="1" customWidth="1"/>
    <col min="3831" max="3831" width="20.42578125" style="1" customWidth="1"/>
    <col min="3832" max="3832" width="20.7109375" style="1" customWidth="1"/>
    <col min="3833" max="3835" width="21.140625" style="1" bestFit="1" customWidth="1"/>
    <col min="3836" max="3837" width="21.140625" style="1" customWidth="1"/>
    <col min="3838" max="3838" width="21.140625" style="1" bestFit="1" customWidth="1"/>
    <col min="3839" max="3839" width="26.85546875" style="1" bestFit="1" customWidth="1"/>
    <col min="3840" max="3840" width="22.42578125" style="1" customWidth="1"/>
    <col min="3841" max="3841" width="22.140625" style="1" customWidth="1"/>
    <col min="3842" max="3842" width="21.85546875" style="1" customWidth="1"/>
    <col min="3843" max="3843" width="22.140625" style="1" customWidth="1"/>
    <col min="3844" max="3844" width="22.42578125" style="1" customWidth="1"/>
    <col min="3845" max="3846" width="21.85546875" style="1" customWidth="1"/>
    <col min="3847" max="3847" width="22.42578125" style="1" customWidth="1"/>
    <col min="3848" max="3848" width="23.28515625" style="1" customWidth="1"/>
    <col min="3849" max="3849" width="6.5703125" style="1" customWidth="1"/>
    <col min="3850" max="3850" width="0" style="1" hidden="1" customWidth="1"/>
    <col min="3851" max="3851" width="20.5703125" style="1" customWidth="1"/>
    <col min="3852" max="3852" width="5.140625" style="1" customWidth="1"/>
    <col min="3853" max="3853" width="24" style="1" customWidth="1"/>
    <col min="3854" max="3854" width="20.28515625" style="1" customWidth="1"/>
    <col min="3855" max="3855" width="18.140625" style="1" customWidth="1"/>
    <col min="3856" max="3856" width="18.85546875" style="1" bestFit="1" customWidth="1"/>
    <col min="3857" max="3858" width="18" style="1" bestFit="1" customWidth="1"/>
    <col min="3859" max="3859" width="16.28515625" style="1" customWidth="1"/>
    <col min="3860" max="4082" width="9.140625" style="1"/>
    <col min="4083" max="4083" width="9.28515625" style="1" customWidth="1"/>
    <col min="4084" max="4084" width="73.140625" style="1" customWidth="1"/>
    <col min="4085" max="4085" width="25.7109375" style="1" customWidth="1"/>
    <col min="4086" max="4086" width="20" style="1" customWidth="1"/>
    <col min="4087" max="4087" width="20.42578125" style="1" customWidth="1"/>
    <col min="4088" max="4088" width="20.7109375" style="1" customWidth="1"/>
    <col min="4089" max="4091" width="21.140625" style="1" bestFit="1" customWidth="1"/>
    <col min="4092" max="4093" width="21.140625" style="1" customWidth="1"/>
    <col min="4094" max="4094" width="21.140625" style="1" bestFit="1" customWidth="1"/>
    <col min="4095" max="4095" width="26.85546875" style="1" bestFit="1" customWidth="1"/>
    <col min="4096" max="4096" width="22.42578125" style="1" customWidth="1"/>
    <col min="4097" max="4097" width="22.140625" style="1" customWidth="1"/>
    <col min="4098" max="4098" width="21.85546875" style="1" customWidth="1"/>
    <col min="4099" max="4099" width="22.140625" style="1" customWidth="1"/>
    <col min="4100" max="4100" width="22.42578125" style="1" customWidth="1"/>
    <col min="4101" max="4102" width="21.85546875" style="1" customWidth="1"/>
    <col min="4103" max="4103" width="22.42578125" style="1" customWidth="1"/>
    <col min="4104" max="4104" width="23.28515625" style="1" customWidth="1"/>
    <col min="4105" max="4105" width="6.5703125" style="1" customWidth="1"/>
    <col min="4106" max="4106" width="0" style="1" hidden="1" customWidth="1"/>
    <col min="4107" max="4107" width="20.5703125" style="1" customWidth="1"/>
    <col min="4108" max="4108" width="5.140625" style="1" customWidth="1"/>
    <col min="4109" max="4109" width="24" style="1" customWidth="1"/>
    <col min="4110" max="4110" width="20.28515625" style="1" customWidth="1"/>
    <col min="4111" max="4111" width="18.140625" style="1" customWidth="1"/>
    <col min="4112" max="4112" width="18.85546875" style="1" bestFit="1" customWidth="1"/>
    <col min="4113" max="4114" width="18" style="1" bestFit="1" customWidth="1"/>
    <col min="4115" max="4115" width="16.28515625" style="1" customWidth="1"/>
    <col min="4116" max="4338" width="9.140625" style="1"/>
    <col min="4339" max="4339" width="9.28515625" style="1" customWidth="1"/>
    <col min="4340" max="4340" width="73.140625" style="1" customWidth="1"/>
    <col min="4341" max="4341" width="25.7109375" style="1" customWidth="1"/>
    <col min="4342" max="4342" width="20" style="1" customWidth="1"/>
    <col min="4343" max="4343" width="20.42578125" style="1" customWidth="1"/>
    <col min="4344" max="4344" width="20.7109375" style="1" customWidth="1"/>
    <col min="4345" max="4347" width="21.140625" style="1" bestFit="1" customWidth="1"/>
    <col min="4348" max="4349" width="21.140625" style="1" customWidth="1"/>
    <col min="4350" max="4350" width="21.140625" style="1" bestFit="1" customWidth="1"/>
    <col min="4351" max="4351" width="26.85546875" style="1" bestFit="1" customWidth="1"/>
    <col min="4352" max="4352" width="22.42578125" style="1" customWidth="1"/>
    <col min="4353" max="4353" width="22.140625" style="1" customWidth="1"/>
    <col min="4354" max="4354" width="21.85546875" style="1" customWidth="1"/>
    <col min="4355" max="4355" width="22.140625" style="1" customWidth="1"/>
    <col min="4356" max="4356" width="22.42578125" style="1" customWidth="1"/>
    <col min="4357" max="4358" width="21.85546875" style="1" customWidth="1"/>
    <col min="4359" max="4359" width="22.42578125" style="1" customWidth="1"/>
    <col min="4360" max="4360" width="23.28515625" style="1" customWidth="1"/>
    <col min="4361" max="4361" width="6.5703125" style="1" customWidth="1"/>
    <col min="4362" max="4362" width="0" style="1" hidden="1" customWidth="1"/>
    <col min="4363" max="4363" width="20.5703125" style="1" customWidth="1"/>
    <col min="4364" max="4364" width="5.140625" style="1" customWidth="1"/>
    <col min="4365" max="4365" width="24" style="1" customWidth="1"/>
    <col min="4366" max="4366" width="20.28515625" style="1" customWidth="1"/>
    <col min="4367" max="4367" width="18.140625" style="1" customWidth="1"/>
    <col min="4368" max="4368" width="18.85546875" style="1" bestFit="1" customWidth="1"/>
    <col min="4369" max="4370" width="18" style="1" bestFit="1" customWidth="1"/>
    <col min="4371" max="4371" width="16.28515625" style="1" customWidth="1"/>
    <col min="4372" max="4594" width="9.140625" style="1"/>
    <col min="4595" max="4595" width="9.28515625" style="1" customWidth="1"/>
    <col min="4596" max="4596" width="73.140625" style="1" customWidth="1"/>
    <col min="4597" max="4597" width="25.7109375" style="1" customWidth="1"/>
    <col min="4598" max="4598" width="20" style="1" customWidth="1"/>
    <col min="4599" max="4599" width="20.42578125" style="1" customWidth="1"/>
    <col min="4600" max="4600" width="20.7109375" style="1" customWidth="1"/>
    <col min="4601" max="4603" width="21.140625" style="1" bestFit="1" customWidth="1"/>
    <col min="4604" max="4605" width="21.140625" style="1" customWidth="1"/>
    <col min="4606" max="4606" width="21.140625" style="1" bestFit="1" customWidth="1"/>
    <col min="4607" max="4607" width="26.85546875" style="1" bestFit="1" customWidth="1"/>
    <col min="4608" max="4608" width="22.42578125" style="1" customWidth="1"/>
    <col min="4609" max="4609" width="22.140625" style="1" customWidth="1"/>
    <col min="4610" max="4610" width="21.85546875" style="1" customWidth="1"/>
    <col min="4611" max="4611" width="22.140625" style="1" customWidth="1"/>
    <col min="4612" max="4612" width="22.42578125" style="1" customWidth="1"/>
    <col min="4613" max="4614" width="21.85546875" style="1" customWidth="1"/>
    <col min="4615" max="4615" width="22.42578125" style="1" customWidth="1"/>
    <col min="4616" max="4616" width="23.28515625" style="1" customWidth="1"/>
    <col min="4617" max="4617" width="6.5703125" style="1" customWidth="1"/>
    <col min="4618" max="4618" width="0" style="1" hidden="1" customWidth="1"/>
    <col min="4619" max="4619" width="20.5703125" style="1" customWidth="1"/>
    <col min="4620" max="4620" width="5.140625" style="1" customWidth="1"/>
    <col min="4621" max="4621" width="24" style="1" customWidth="1"/>
    <col min="4622" max="4622" width="20.28515625" style="1" customWidth="1"/>
    <col min="4623" max="4623" width="18.140625" style="1" customWidth="1"/>
    <col min="4624" max="4624" width="18.85546875" style="1" bestFit="1" customWidth="1"/>
    <col min="4625" max="4626" width="18" style="1" bestFit="1" customWidth="1"/>
    <col min="4627" max="4627" width="16.28515625" style="1" customWidth="1"/>
    <col min="4628" max="4850" width="9.140625" style="1"/>
    <col min="4851" max="4851" width="9.28515625" style="1" customWidth="1"/>
    <col min="4852" max="4852" width="73.140625" style="1" customWidth="1"/>
    <col min="4853" max="4853" width="25.7109375" style="1" customWidth="1"/>
    <col min="4854" max="4854" width="20" style="1" customWidth="1"/>
    <col min="4855" max="4855" width="20.42578125" style="1" customWidth="1"/>
    <col min="4856" max="4856" width="20.7109375" style="1" customWidth="1"/>
    <col min="4857" max="4859" width="21.140625" style="1" bestFit="1" customWidth="1"/>
    <col min="4860" max="4861" width="21.140625" style="1" customWidth="1"/>
    <col min="4862" max="4862" width="21.140625" style="1" bestFit="1" customWidth="1"/>
    <col min="4863" max="4863" width="26.85546875" style="1" bestFit="1" customWidth="1"/>
    <col min="4864" max="4864" width="22.42578125" style="1" customWidth="1"/>
    <col min="4865" max="4865" width="22.140625" style="1" customWidth="1"/>
    <col min="4866" max="4866" width="21.85546875" style="1" customWidth="1"/>
    <col min="4867" max="4867" width="22.140625" style="1" customWidth="1"/>
    <col min="4868" max="4868" width="22.42578125" style="1" customWidth="1"/>
    <col min="4869" max="4870" width="21.85546875" style="1" customWidth="1"/>
    <col min="4871" max="4871" width="22.42578125" style="1" customWidth="1"/>
    <col min="4872" max="4872" width="23.28515625" style="1" customWidth="1"/>
    <col min="4873" max="4873" width="6.5703125" style="1" customWidth="1"/>
    <col min="4874" max="4874" width="0" style="1" hidden="1" customWidth="1"/>
    <col min="4875" max="4875" width="20.5703125" style="1" customWidth="1"/>
    <col min="4876" max="4876" width="5.140625" style="1" customWidth="1"/>
    <col min="4877" max="4877" width="24" style="1" customWidth="1"/>
    <col min="4878" max="4878" width="20.28515625" style="1" customWidth="1"/>
    <col min="4879" max="4879" width="18.140625" style="1" customWidth="1"/>
    <col min="4880" max="4880" width="18.85546875" style="1" bestFit="1" customWidth="1"/>
    <col min="4881" max="4882" width="18" style="1" bestFit="1" customWidth="1"/>
    <col min="4883" max="4883" width="16.28515625" style="1" customWidth="1"/>
    <col min="4884" max="5106" width="9.140625" style="1"/>
    <col min="5107" max="5107" width="9.28515625" style="1" customWidth="1"/>
    <col min="5108" max="5108" width="73.140625" style="1" customWidth="1"/>
    <col min="5109" max="5109" width="25.7109375" style="1" customWidth="1"/>
    <col min="5110" max="5110" width="20" style="1" customWidth="1"/>
    <col min="5111" max="5111" width="20.42578125" style="1" customWidth="1"/>
    <col min="5112" max="5112" width="20.7109375" style="1" customWidth="1"/>
    <col min="5113" max="5115" width="21.140625" style="1" bestFit="1" customWidth="1"/>
    <col min="5116" max="5117" width="21.140625" style="1" customWidth="1"/>
    <col min="5118" max="5118" width="21.140625" style="1" bestFit="1" customWidth="1"/>
    <col min="5119" max="5119" width="26.85546875" style="1" bestFit="1" customWidth="1"/>
    <col min="5120" max="5120" width="22.42578125" style="1" customWidth="1"/>
    <col min="5121" max="5121" width="22.140625" style="1" customWidth="1"/>
    <col min="5122" max="5122" width="21.85546875" style="1" customWidth="1"/>
    <col min="5123" max="5123" width="22.140625" style="1" customWidth="1"/>
    <col min="5124" max="5124" width="22.42578125" style="1" customWidth="1"/>
    <col min="5125" max="5126" width="21.85546875" style="1" customWidth="1"/>
    <col min="5127" max="5127" width="22.42578125" style="1" customWidth="1"/>
    <col min="5128" max="5128" width="23.28515625" style="1" customWidth="1"/>
    <col min="5129" max="5129" width="6.5703125" style="1" customWidth="1"/>
    <col min="5130" max="5130" width="0" style="1" hidden="1" customWidth="1"/>
    <col min="5131" max="5131" width="20.5703125" style="1" customWidth="1"/>
    <col min="5132" max="5132" width="5.140625" style="1" customWidth="1"/>
    <col min="5133" max="5133" width="24" style="1" customWidth="1"/>
    <col min="5134" max="5134" width="20.28515625" style="1" customWidth="1"/>
    <col min="5135" max="5135" width="18.140625" style="1" customWidth="1"/>
    <col min="5136" max="5136" width="18.85546875" style="1" bestFit="1" customWidth="1"/>
    <col min="5137" max="5138" width="18" style="1" bestFit="1" customWidth="1"/>
    <col min="5139" max="5139" width="16.28515625" style="1" customWidth="1"/>
    <col min="5140" max="5362" width="9.140625" style="1"/>
    <col min="5363" max="5363" width="9.28515625" style="1" customWidth="1"/>
    <col min="5364" max="5364" width="73.140625" style="1" customWidth="1"/>
    <col min="5365" max="5365" width="25.7109375" style="1" customWidth="1"/>
    <col min="5366" max="5366" width="20" style="1" customWidth="1"/>
    <col min="5367" max="5367" width="20.42578125" style="1" customWidth="1"/>
    <col min="5368" max="5368" width="20.7109375" style="1" customWidth="1"/>
    <col min="5369" max="5371" width="21.140625" style="1" bestFit="1" customWidth="1"/>
    <col min="5372" max="5373" width="21.140625" style="1" customWidth="1"/>
    <col min="5374" max="5374" width="21.140625" style="1" bestFit="1" customWidth="1"/>
    <col min="5375" max="5375" width="26.85546875" style="1" bestFit="1" customWidth="1"/>
    <col min="5376" max="5376" width="22.42578125" style="1" customWidth="1"/>
    <col min="5377" max="5377" width="22.140625" style="1" customWidth="1"/>
    <col min="5378" max="5378" width="21.85546875" style="1" customWidth="1"/>
    <col min="5379" max="5379" width="22.140625" style="1" customWidth="1"/>
    <col min="5380" max="5380" width="22.42578125" style="1" customWidth="1"/>
    <col min="5381" max="5382" width="21.85546875" style="1" customWidth="1"/>
    <col min="5383" max="5383" width="22.42578125" style="1" customWidth="1"/>
    <col min="5384" max="5384" width="23.28515625" style="1" customWidth="1"/>
    <col min="5385" max="5385" width="6.5703125" style="1" customWidth="1"/>
    <col min="5386" max="5386" width="0" style="1" hidden="1" customWidth="1"/>
    <col min="5387" max="5387" width="20.5703125" style="1" customWidth="1"/>
    <col min="5388" max="5388" width="5.140625" style="1" customWidth="1"/>
    <col min="5389" max="5389" width="24" style="1" customWidth="1"/>
    <col min="5390" max="5390" width="20.28515625" style="1" customWidth="1"/>
    <col min="5391" max="5391" width="18.140625" style="1" customWidth="1"/>
    <col min="5392" max="5392" width="18.85546875" style="1" bestFit="1" customWidth="1"/>
    <col min="5393" max="5394" width="18" style="1" bestFit="1" customWidth="1"/>
    <col min="5395" max="5395" width="16.28515625" style="1" customWidth="1"/>
    <col min="5396" max="5618" width="9.140625" style="1"/>
    <col min="5619" max="5619" width="9.28515625" style="1" customWidth="1"/>
    <col min="5620" max="5620" width="73.140625" style="1" customWidth="1"/>
    <col min="5621" max="5621" width="25.7109375" style="1" customWidth="1"/>
    <col min="5622" max="5622" width="20" style="1" customWidth="1"/>
    <col min="5623" max="5623" width="20.42578125" style="1" customWidth="1"/>
    <col min="5624" max="5624" width="20.7109375" style="1" customWidth="1"/>
    <col min="5625" max="5627" width="21.140625" style="1" bestFit="1" customWidth="1"/>
    <col min="5628" max="5629" width="21.140625" style="1" customWidth="1"/>
    <col min="5630" max="5630" width="21.140625" style="1" bestFit="1" customWidth="1"/>
    <col min="5631" max="5631" width="26.85546875" style="1" bestFit="1" customWidth="1"/>
    <col min="5632" max="5632" width="22.42578125" style="1" customWidth="1"/>
    <col min="5633" max="5633" width="22.140625" style="1" customWidth="1"/>
    <col min="5634" max="5634" width="21.85546875" style="1" customWidth="1"/>
    <col min="5635" max="5635" width="22.140625" style="1" customWidth="1"/>
    <col min="5636" max="5636" width="22.42578125" style="1" customWidth="1"/>
    <col min="5637" max="5638" width="21.85546875" style="1" customWidth="1"/>
    <col min="5639" max="5639" width="22.42578125" style="1" customWidth="1"/>
    <col min="5640" max="5640" width="23.28515625" style="1" customWidth="1"/>
    <col min="5641" max="5641" width="6.5703125" style="1" customWidth="1"/>
    <col min="5642" max="5642" width="0" style="1" hidden="1" customWidth="1"/>
    <col min="5643" max="5643" width="20.5703125" style="1" customWidth="1"/>
    <col min="5644" max="5644" width="5.140625" style="1" customWidth="1"/>
    <col min="5645" max="5645" width="24" style="1" customWidth="1"/>
    <col min="5646" max="5646" width="20.28515625" style="1" customWidth="1"/>
    <col min="5647" max="5647" width="18.140625" style="1" customWidth="1"/>
    <col min="5648" max="5648" width="18.85546875" style="1" bestFit="1" customWidth="1"/>
    <col min="5649" max="5650" width="18" style="1" bestFit="1" customWidth="1"/>
    <col min="5651" max="5651" width="16.28515625" style="1" customWidth="1"/>
    <col min="5652" max="5874" width="9.140625" style="1"/>
    <col min="5875" max="5875" width="9.28515625" style="1" customWidth="1"/>
    <col min="5876" max="5876" width="73.140625" style="1" customWidth="1"/>
    <col min="5877" max="5877" width="25.7109375" style="1" customWidth="1"/>
    <col min="5878" max="5878" width="20" style="1" customWidth="1"/>
    <col min="5879" max="5879" width="20.42578125" style="1" customWidth="1"/>
    <col min="5880" max="5880" width="20.7109375" style="1" customWidth="1"/>
    <col min="5881" max="5883" width="21.140625" style="1" bestFit="1" customWidth="1"/>
    <col min="5884" max="5885" width="21.140625" style="1" customWidth="1"/>
    <col min="5886" max="5886" width="21.140625" style="1" bestFit="1" customWidth="1"/>
    <col min="5887" max="5887" width="26.85546875" style="1" bestFit="1" customWidth="1"/>
    <col min="5888" max="5888" width="22.42578125" style="1" customWidth="1"/>
    <col min="5889" max="5889" width="22.140625" style="1" customWidth="1"/>
    <col min="5890" max="5890" width="21.85546875" style="1" customWidth="1"/>
    <col min="5891" max="5891" width="22.140625" style="1" customWidth="1"/>
    <col min="5892" max="5892" width="22.42578125" style="1" customWidth="1"/>
    <col min="5893" max="5894" width="21.85546875" style="1" customWidth="1"/>
    <col min="5895" max="5895" width="22.42578125" style="1" customWidth="1"/>
    <col min="5896" max="5896" width="23.28515625" style="1" customWidth="1"/>
    <col min="5897" max="5897" width="6.5703125" style="1" customWidth="1"/>
    <col min="5898" max="5898" width="0" style="1" hidden="1" customWidth="1"/>
    <col min="5899" max="5899" width="20.5703125" style="1" customWidth="1"/>
    <col min="5900" max="5900" width="5.140625" style="1" customWidth="1"/>
    <col min="5901" max="5901" width="24" style="1" customWidth="1"/>
    <col min="5902" max="5902" width="20.28515625" style="1" customWidth="1"/>
    <col min="5903" max="5903" width="18.140625" style="1" customWidth="1"/>
    <col min="5904" max="5904" width="18.85546875" style="1" bestFit="1" customWidth="1"/>
    <col min="5905" max="5906" width="18" style="1" bestFit="1" customWidth="1"/>
    <col min="5907" max="5907" width="16.28515625" style="1" customWidth="1"/>
    <col min="5908" max="6130" width="9.140625" style="1"/>
    <col min="6131" max="6131" width="9.28515625" style="1" customWidth="1"/>
    <col min="6132" max="6132" width="73.140625" style="1" customWidth="1"/>
    <col min="6133" max="6133" width="25.7109375" style="1" customWidth="1"/>
    <col min="6134" max="6134" width="20" style="1" customWidth="1"/>
    <col min="6135" max="6135" width="20.42578125" style="1" customWidth="1"/>
    <col min="6136" max="6136" width="20.7109375" style="1" customWidth="1"/>
    <col min="6137" max="6139" width="21.140625" style="1" bestFit="1" customWidth="1"/>
    <col min="6140" max="6141" width="21.140625" style="1" customWidth="1"/>
    <col min="6142" max="6142" width="21.140625" style="1" bestFit="1" customWidth="1"/>
    <col min="6143" max="6143" width="26.85546875" style="1" bestFit="1" customWidth="1"/>
    <col min="6144" max="6144" width="22.42578125" style="1" customWidth="1"/>
    <col min="6145" max="6145" width="22.140625" style="1" customWidth="1"/>
    <col min="6146" max="6146" width="21.85546875" style="1" customWidth="1"/>
    <col min="6147" max="6147" width="22.140625" style="1" customWidth="1"/>
    <col min="6148" max="6148" width="22.42578125" style="1" customWidth="1"/>
    <col min="6149" max="6150" width="21.85546875" style="1" customWidth="1"/>
    <col min="6151" max="6151" width="22.42578125" style="1" customWidth="1"/>
    <col min="6152" max="6152" width="23.28515625" style="1" customWidth="1"/>
    <col min="6153" max="6153" width="6.5703125" style="1" customWidth="1"/>
    <col min="6154" max="6154" width="0" style="1" hidden="1" customWidth="1"/>
    <col min="6155" max="6155" width="20.5703125" style="1" customWidth="1"/>
    <col min="6156" max="6156" width="5.140625" style="1" customWidth="1"/>
    <col min="6157" max="6157" width="24" style="1" customWidth="1"/>
    <col min="6158" max="6158" width="20.28515625" style="1" customWidth="1"/>
    <col min="6159" max="6159" width="18.140625" style="1" customWidth="1"/>
    <col min="6160" max="6160" width="18.85546875" style="1" bestFit="1" customWidth="1"/>
    <col min="6161" max="6162" width="18" style="1" bestFit="1" customWidth="1"/>
    <col min="6163" max="6163" width="16.28515625" style="1" customWidth="1"/>
    <col min="6164" max="6386" width="9.140625" style="1"/>
    <col min="6387" max="6387" width="9.28515625" style="1" customWidth="1"/>
    <col min="6388" max="6388" width="73.140625" style="1" customWidth="1"/>
    <col min="6389" max="6389" width="25.7109375" style="1" customWidth="1"/>
    <col min="6390" max="6390" width="20" style="1" customWidth="1"/>
    <col min="6391" max="6391" width="20.42578125" style="1" customWidth="1"/>
    <col min="6392" max="6392" width="20.7109375" style="1" customWidth="1"/>
    <col min="6393" max="6395" width="21.140625" style="1" bestFit="1" customWidth="1"/>
    <col min="6396" max="6397" width="21.140625" style="1" customWidth="1"/>
    <col min="6398" max="6398" width="21.140625" style="1" bestFit="1" customWidth="1"/>
    <col min="6399" max="6399" width="26.85546875" style="1" bestFit="1" customWidth="1"/>
    <col min="6400" max="6400" width="22.42578125" style="1" customWidth="1"/>
    <col min="6401" max="6401" width="22.140625" style="1" customWidth="1"/>
    <col min="6402" max="6402" width="21.85546875" style="1" customWidth="1"/>
    <col min="6403" max="6403" width="22.140625" style="1" customWidth="1"/>
    <col min="6404" max="6404" width="22.42578125" style="1" customWidth="1"/>
    <col min="6405" max="6406" width="21.85546875" style="1" customWidth="1"/>
    <col min="6407" max="6407" width="22.42578125" style="1" customWidth="1"/>
    <col min="6408" max="6408" width="23.28515625" style="1" customWidth="1"/>
    <col min="6409" max="6409" width="6.5703125" style="1" customWidth="1"/>
    <col min="6410" max="6410" width="0" style="1" hidden="1" customWidth="1"/>
    <col min="6411" max="6411" width="20.5703125" style="1" customWidth="1"/>
    <col min="6412" max="6412" width="5.140625" style="1" customWidth="1"/>
    <col min="6413" max="6413" width="24" style="1" customWidth="1"/>
    <col min="6414" max="6414" width="20.28515625" style="1" customWidth="1"/>
    <col min="6415" max="6415" width="18.140625" style="1" customWidth="1"/>
    <col min="6416" max="6416" width="18.85546875" style="1" bestFit="1" customWidth="1"/>
    <col min="6417" max="6418" width="18" style="1" bestFit="1" customWidth="1"/>
    <col min="6419" max="6419" width="16.28515625" style="1" customWidth="1"/>
    <col min="6420" max="6642" width="9.140625" style="1"/>
    <col min="6643" max="6643" width="9.28515625" style="1" customWidth="1"/>
    <col min="6644" max="6644" width="73.140625" style="1" customWidth="1"/>
    <col min="6645" max="6645" width="25.7109375" style="1" customWidth="1"/>
    <col min="6646" max="6646" width="20" style="1" customWidth="1"/>
    <col min="6647" max="6647" width="20.42578125" style="1" customWidth="1"/>
    <col min="6648" max="6648" width="20.7109375" style="1" customWidth="1"/>
    <col min="6649" max="6651" width="21.140625" style="1" bestFit="1" customWidth="1"/>
    <col min="6652" max="6653" width="21.140625" style="1" customWidth="1"/>
    <col min="6654" max="6654" width="21.140625" style="1" bestFit="1" customWidth="1"/>
    <col min="6655" max="6655" width="26.85546875" style="1" bestFit="1" customWidth="1"/>
    <col min="6656" max="6656" width="22.42578125" style="1" customWidth="1"/>
    <col min="6657" max="6657" width="22.140625" style="1" customWidth="1"/>
    <col min="6658" max="6658" width="21.85546875" style="1" customWidth="1"/>
    <col min="6659" max="6659" width="22.140625" style="1" customWidth="1"/>
    <col min="6660" max="6660" width="22.42578125" style="1" customWidth="1"/>
    <col min="6661" max="6662" width="21.85546875" style="1" customWidth="1"/>
    <col min="6663" max="6663" width="22.42578125" style="1" customWidth="1"/>
    <col min="6664" max="6664" width="23.28515625" style="1" customWidth="1"/>
    <col min="6665" max="6665" width="6.5703125" style="1" customWidth="1"/>
    <col min="6666" max="6666" width="0" style="1" hidden="1" customWidth="1"/>
    <col min="6667" max="6667" width="20.5703125" style="1" customWidth="1"/>
    <col min="6668" max="6668" width="5.140625" style="1" customWidth="1"/>
    <col min="6669" max="6669" width="24" style="1" customWidth="1"/>
    <col min="6670" max="6670" width="20.28515625" style="1" customWidth="1"/>
    <col min="6671" max="6671" width="18.140625" style="1" customWidth="1"/>
    <col min="6672" max="6672" width="18.85546875" style="1" bestFit="1" customWidth="1"/>
    <col min="6673" max="6674" width="18" style="1" bestFit="1" customWidth="1"/>
    <col min="6675" max="6675" width="16.28515625" style="1" customWidth="1"/>
    <col min="6676" max="6898" width="9.140625" style="1"/>
    <col min="6899" max="6899" width="9.28515625" style="1" customWidth="1"/>
    <col min="6900" max="6900" width="73.140625" style="1" customWidth="1"/>
    <col min="6901" max="6901" width="25.7109375" style="1" customWidth="1"/>
    <col min="6902" max="6902" width="20" style="1" customWidth="1"/>
    <col min="6903" max="6903" width="20.42578125" style="1" customWidth="1"/>
    <col min="6904" max="6904" width="20.7109375" style="1" customWidth="1"/>
    <col min="6905" max="6907" width="21.140625" style="1" bestFit="1" customWidth="1"/>
    <col min="6908" max="6909" width="21.140625" style="1" customWidth="1"/>
    <col min="6910" max="6910" width="21.140625" style="1" bestFit="1" customWidth="1"/>
    <col min="6911" max="6911" width="26.85546875" style="1" bestFit="1" customWidth="1"/>
    <col min="6912" max="6912" width="22.42578125" style="1" customWidth="1"/>
    <col min="6913" max="6913" width="22.140625" style="1" customWidth="1"/>
    <col min="6914" max="6914" width="21.85546875" style="1" customWidth="1"/>
    <col min="6915" max="6915" width="22.140625" style="1" customWidth="1"/>
    <col min="6916" max="6916" width="22.42578125" style="1" customWidth="1"/>
    <col min="6917" max="6918" width="21.85546875" style="1" customWidth="1"/>
    <col min="6919" max="6919" width="22.42578125" style="1" customWidth="1"/>
    <col min="6920" max="6920" width="23.28515625" style="1" customWidth="1"/>
    <col min="6921" max="6921" width="6.5703125" style="1" customWidth="1"/>
    <col min="6922" max="6922" width="0" style="1" hidden="1" customWidth="1"/>
    <col min="6923" max="6923" width="20.5703125" style="1" customWidth="1"/>
    <col min="6924" max="6924" width="5.140625" style="1" customWidth="1"/>
    <col min="6925" max="6925" width="24" style="1" customWidth="1"/>
    <col min="6926" max="6926" width="20.28515625" style="1" customWidth="1"/>
    <col min="6927" max="6927" width="18.140625" style="1" customWidth="1"/>
    <col min="6928" max="6928" width="18.85546875" style="1" bestFit="1" customWidth="1"/>
    <col min="6929" max="6930" width="18" style="1" bestFit="1" customWidth="1"/>
    <col min="6931" max="6931" width="16.28515625" style="1" customWidth="1"/>
    <col min="6932" max="7154" width="9.140625" style="1"/>
    <col min="7155" max="7155" width="9.28515625" style="1" customWidth="1"/>
    <col min="7156" max="7156" width="73.140625" style="1" customWidth="1"/>
    <col min="7157" max="7157" width="25.7109375" style="1" customWidth="1"/>
    <col min="7158" max="7158" width="20" style="1" customWidth="1"/>
    <col min="7159" max="7159" width="20.42578125" style="1" customWidth="1"/>
    <col min="7160" max="7160" width="20.7109375" style="1" customWidth="1"/>
    <col min="7161" max="7163" width="21.140625" style="1" bestFit="1" customWidth="1"/>
    <col min="7164" max="7165" width="21.140625" style="1" customWidth="1"/>
    <col min="7166" max="7166" width="21.140625" style="1" bestFit="1" customWidth="1"/>
    <col min="7167" max="7167" width="26.85546875" style="1" bestFit="1" customWidth="1"/>
    <col min="7168" max="7168" width="22.42578125" style="1" customWidth="1"/>
    <col min="7169" max="7169" width="22.140625" style="1" customWidth="1"/>
    <col min="7170" max="7170" width="21.85546875" style="1" customWidth="1"/>
    <col min="7171" max="7171" width="22.140625" style="1" customWidth="1"/>
    <col min="7172" max="7172" width="22.42578125" style="1" customWidth="1"/>
    <col min="7173" max="7174" width="21.85546875" style="1" customWidth="1"/>
    <col min="7175" max="7175" width="22.42578125" style="1" customWidth="1"/>
    <col min="7176" max="7176" width="23.28515625" style="1" customWidth="1"/>
    <col min="7177" max="7177" width="6.5703125" style="1" customWidth="1"/>
    <col min="7178" max="7178" width="0" style="1" hidden="1" customWidth="1"/>
    <col min="7179" max="7179" width="20.5703125" style="1" customWidth="1"/>
    <col min="7180" max="7180" width="5.140625" style="1" customWidth="1"/>
    <col min="7181" max="7181" width="24" style="1" customWidth="1"/>
    <col min="7182" max="7182" width="20.28515625" style="1" customWidth="1"/>
    <col min="7183" max="7183" width="18.140625" style="1" customWidth="1"/>
    <col min="7184" max="7184" width="18.85546875" style="1" bestFit="1" customWidth="1"/>
    <col min="7185" max="7186" width="18" style="1" bestFit="1" customWidth="1"/>
    <col min="7187" max="7187" width="16.28515625" style="1" customWidth="1"/>
    <col min="7188" max="7410" width="9.140625" style="1"/>
    <col min="7411" max="7411" width="9.28515625" style="1" customWidth="1"/>
    <col min="7412" max="7412" width="73.140625" style="1" customWidth="1"/>
    <col min="7413" max="7413" width="25.7109375" style="1" customWidth="1"/>
    <col min="7414" max="7414" width="20" style="1" customWidth="1"/>
    <col min="7415" max="7415" width="20.42578125" style="1" customWidth="1"/>
    <col min="7416" max="7416" width="20.7109375" style="1" customWidth="1"/>
    <col min="7417" max="7419" width="21.140625" style="1" bestFit="1" customWidth="1"/>
    <col min="7420" max="7421" width="21.140625" style="1" customWidth="1"/>
    <col min="7422" max="7422" width="21.140625" style="1" bestFit="1" customWidth="1"/>
    <col min="7423" max="7423" width="26.85546875" style="1" bestFit="1" customWidth="1"/>
    <col min="7424" max="7424" width="22.42578125" style="1" customWidth="1"/>
    <col min="7425" max="7425" width="22.140625" style="1" customWidth="1"/>
    <col min="7426" max="7426" width="21.85546875" style="1" customWidth="1"/>
    <col min="7427" max="7427" width="22.140625" style="1" customWidth="1"/>
    <col min="7428" max="7428" width="22.42578125" style="1" customWidth="1"/>
    <col min="7429" max="7430" width="21.85546875" style="1" customWidth="1"/>
    <col min="7431" max="7431" width="22.42578125" style="1" customWidth="1"/>
    <col min="7432" max="7432" width="23.28515625" style="1" customWidth="1"/>
    <col min="7433" max="7433" width="6.5703125" style="1" customWidth="1"/>
    <col min="7434" max="7434" width="0" style="1" hidden="1" customWidth="1"/>
    <col min="7435" max="7435" width="20.5703125" style="1" customWidth="1"/>
    <col min="7436" max="7436" width="5.140625" style="1" customWidth="1"/>
    <col min="7437" max="7437" width="24" style="1" customWidth="1"/>
    <col min="7438" max="7438" width="20.28515625" style="1" customWidth="1"/>
    <col min="7439" max="7439" width="18.140625" style="1" customWidth="1"/>
    <col min="7440" max="7440" width="18.85546875" style="1" bestFit="1" customWidth="1"/>
    <col min="7441" max="7442" width="18" style="1" bestFit="1" customWidth="1"/>
    <col min="7443" max="7443" width="16.28515625" style="1" customWidth="1"/>
    <col min="7444" max="7666" width="9.140625" style="1"/>
    <col min="7667" max="7667" width="9.28515625" style="1" customWidth="1"/>
    <col min="7668" max="7668" width="73.140625" style="1" customWidth="1"/>
    <col min="7669" max="7669" width="25.7109375" style="1" customWidth="1"/>
    <col min="7670" max="7670" width="20" style="1" customWidth="1"/>
    <col min="7671" max="7671" width="20.42578125" style="1" customWidth="1"/>
    <col min="7672" max="7672" width="20.7109375" style="1" customWidth="1"/>
    <col min="7673" max="7675" width="21.140625" style="1" bestFit="1" customWidth="1"/>
    <col min="7676" max="7677" width="21.140625" style="1" customWidth="1"/>
    <col min="7678" max="7678" width="21.140625" style="1" bestFit="1" customWidth="1"/>
    <col min="7679" max="7679" width="26.85546875" style="1" bestFit="1" customWidth="1"/>
    <col min="7680" max="7680" width="22.42578125" style="1" customWidth="1"/>
    <col min="7681" max="7681" width="22.140625" style="1" customWidth="1"/>
    <col min="7682" max="7682" width="21.85546875" style="1" customWidth="1"/>
    <col min="7683" max="7683" width="22.140625" style="1" customWidth="1"/>
    <col min="7684" max="7684" width="22.42578125" style="1" customWidth="1"/>
    <col min="7685" max="7686" width="21.85546875" style="1" customWidth="1"/>
    <col min="7687" max="7687" width="22.42578125" style="1" customWidth="1"/>
    <col min="7688" max="7688" width="23.28515625" style="1" customWidth="1"/>
    <col min="7689" max="7689" width="6.5703125" style="1" customWidth="1"/>
    <col min="7690" max="7690" width="0" style="1" hidden="1" customWidth="1"/>
    <col min="7691" max="7691" width="20.5703125" style="1" customWidth="1"/>
    <col min="7692" max="7692" width="5.140625" style="1" customWidth="1"/>
    <col min="7693" max="7693" width="24" style="1" customWidth="1"/>
    <col min="7694" max="7694" width="20.28515625" style="1" customWidth="1"/>
    <col min="7695" max="7695" width="18.140625" style="1" customWidth="1"/>
    <col min="7696" max="7696" width="18.85546875" style="1" bestFit="1" customWidth="1"/>
    <col min="7697" max="7698" width="18" style="1" bestFit="1" customWidth="1"/>
    <col min="7699" max="7699" width="16.28515625" style="1" customWidth="1"/>
    <col min="7700" max="7922" width="9.140625" style="1"/>
    <col min="7923" max="7923" width="9.28515625" style="1" customWidth="1"/>
    <col min="7924" max="7924" width="73.140625" style="1" customWidth="1"/>
    <col min="7925" max="7925" width="25.7109375" style="1" customWidth="1"/>
    <col min="7926" max="7926" width="20" style="1" customWidth="1"/>
    <col min="7927" max="7927" width="20.42578125" style="1" customWidth="1"/>
    <col min="7928" max="7928" width="20.7109375" style="1" customWidth="1"/>
    <col min="7929" max="7931" width="21.140625" style="1" bestFit="1" customWidth="1"/>
    <col min="7932" max="7933" width="21.140625" style="1" customWidth="1"/>
    <col min="7934" max="7934" width="21.140625" style="1" bestFit="1" customWidth="1"/>
    <col min="7935" max="7935" width="26.85546875" style="1" bestFit="1" customWidth="1"/>
    <col min="7936" max="7936" width="22.42578125" style="1" customWidth="1"/>
    <col min="7937" max="7937" width="22.140625" style="1" customWidth="1"/>
    <col min="7938" max="7938" width="21.85546875" style="1" customWidth="1"/>
    <col min="7939" max="7939" width="22.140625" style="1" customWidth="1"/>
    <col min="7940" max="7940" width="22.42578125" style="1" customWidth="1"/>
    <col min="7941" max="7942" width="21.85546875" style="1" customWidth="1"/>
    <col min="7943" max="7943" width="22.42578125" style="1" customWidth="1"/>
    <col min="7944" max="7944" width="23.28515625" style="1" customWidth="1"/>
    <col min="7945" max="7945" width="6.5703125" style="1" customWidth="1"/>
    <col min="7946" max="7946" width="0" style="1" hidden="1" customWidth="1"/>
    <col min="7947" max="7947" width="20.5703125" style="1" customWidth="1"/>
    <col min="7948" max="7948" width="5.140625" style="1" customWidth="1"/>
    <col min="7949" max="7949" width="24" style="1" customWidth="1"/>
    <col min="7950" max="7950" width="20.28515625" style="1" customWidth="1"/>
    <col min="7951" max="7951" width="18.140625" style="1" customWidth="1"/>
    <col min="7952" max="7952" width="18.85546875" style="1" bestFit="1" customWidth="1"/>
    <col min="7953" max="7954" width="18" style="1" bestFit="1" customWidth="1"/>
    <col min="7955" max="7955" width="16.28515625" style="1" customWidth="1"/>
    <col min="7956" max="8178" width="9.140625" style="1"/>
    <col min="8179" max="8179" width="9.28515625" style="1" customWidth="1"/>
    <col min="8180" max="8180" width="73.140625" style="1" customWidth="1"/>
    <col min="8181" max="8181" width="25.7109375" style="1" customWidth="1"/>
    <col min="8182" max="8182" width="20" style="1" customWidth="1"/>
    <col min="8183" max="8183" width="20.42578125" style="1" customWidth="1"/>
    <col min="8184" max="8184" width="20.7109375" style="1" customWidth="1"/>
    <col min="8185" max="8187" width="21.140625" style="1" bestFit="1" customWidth="1"/>
    <col min="8188" max="8189" width="21.140625" style="1" customWidth="1"/>
    <col min="8190" max="8190" width="21.140625" style="1" bestFit="1" customWidth="1"/>
    <col min="8191" max="8191" width="26.85546875" style="1" bestFit="1" customWidth="1"/>
    <col min="8192" max="8192" width="22.42578125" style="1" customWidth="1"/>
    <col min="8193" max="8193" width="22.140625" style="1" customWidth="1"/>
    <col min="8194" max="8194" width="21.85546875" style="1" customWidth="1"/>
    <col min="8195" max="8195" width="22.140625" style="1" customWidth="1"/>
    <col min="8196" max="8196" width="22.42578125" style="1" customWidth="1"/>
    <col min="8197" max="8198" width="21.85546875" style="1" customWidth="1"/>
    <col min="8199" max="8199" width="22.42578125" style="1" customWidth="1"/>
    <col min="8200" max="8200" width="23.28515625" style="1" customWidth="1"/>
    <col min="8201" max="8201" width="6.5703125" style="1" customWidth="1"/>
    <col min="8202" max="8202" width="0" style="1" hidden="1" customWidth="1"/>
    <col min="8203" max="8203" width="20.5703125" style="1" customWidth="1"/>
    <col min="8204" max="8204" width="5.140625" style="1" customWidth="1"/>
    <col min="8205" max="8205" width="24" style="1" customWidth="1"/>
    <col min="8206" max="8206" width="20.28515625" style="1" customWidth="1"/>
    <col min="8207" max="8207" width="18.140625" style="1" customWidth="1"/>
    <col min="8208" max="8208" width="18.85546875" style="1" bestFit="1" customWidth="1"/>
    <col min="8209" max="8210" width="18" style="1" bestFit="1" customWidth="1"/>
    <col min="8211" max="8211" width="16.28515625" style="1" customWidth="1"/>
    <col min="8212" max="8434" width="9.140625" style="1"/>
    <col min="8435" max="8435" width="9.28515625" style="1" customWidth="1"/>
    <col min="8436" max="8436" width="73.140625" style="1" customWidth="1"/>
    <col min="8437" max="8437" width="25.7109375" style="1" customWidth="1"/>
    <col min="8438" max="8438" width="20" style="1" customWidth="1"/>
    <col min="8439" max="8439" width="20.42578125" style="1" customWidth="1"/>
    <col min="8440" max="8440" width="20.7109375" style="1" customWidth="1"/>
    <col min="8441" max="8443" width="21.140625" style="1" bestFit="1" customWidth="1"/>
    <col min="8444" max="8445" width="21.140625" style="1" customWidth="1"/>
    <col min="8446" max="8446" width="21.140625" style="1" bestFit="1" customWidth="1"/>
    <col min="8447" max="8447" width="26.85546875" style="1" bestFit="1" customWidth="1"/>
    <col min="8448" max="8448" width="22.42578125" style="1" customWidth="1"/>
    <col min="8449" max="8449" width="22.140625" style="1" customWidth="1"/>
    <col min="8450" max="8450" width="21.85546875" style="1" customWidth="1"/>
    <col min="8451" max="8451" width="22.140625" style="1" customWidth="1"/>
    <col min="8452" max="8452" width="22.42578125" style="1" customWidth="1"/>
    <col min="8453" max="8454" width="21.85546875" style="1" customWidth="1"/>
    <col min="8455" max="8455" width="22.42578125" style="1" customWidth="1"/>
    <col min="8456" max="8456" width="23.28515625" style="1" customWidth="1"/>
    <col min="8457" max="8457" width="6.5703125" style="1" customWidth="1"/>
    <col min="8458" max="8458" width="0" style="1" hidden="1" customWidth="1"/>
    <col min="8459" max="8459" width="20.5703125" style="1" customWidth="1"/>
    <col min="8460" max="8460" width="5.140625" style="1" customWidth="1"/>
    <col min="8461" max="8461" width="24" style="1" customWidth="1"/>
    <col min="8462" max="8462" width="20.28515625" style="1" customWidth="1"/>
    <col min="8463" max="8463" width="18.140625" style="1" customWidth="1"/>
    <col min="8464" max="8464" width="18.85546875" style="1" bestFit="1" customWidth="1"/>
    <col min="8465" max="8466" width="18" style="1" bestFit="1" customWidth="1"/>
    <col min="8467" max="8467" width="16.28515625" style="1" customWidth="1"/>
    <col min="8468" max="8690" width="9.140625" style="1"/>
    <col min="8691" max="8691" width="9.28515625" style="1" customWidth="1"/>
    <col min="8692" max="8692" width="73.140625" style="1" customWidth="1"/>
    <col min="8693" max="8693" width="25.7109375" style="1" customWidth="1"/>
    <col min="8694" max="8694" width="20" style="1" customWidth="1"/>
    <col min="8695" max="8695" width="20.42578125" style="1" customWidth="1"/>
    <col min="8696" max="8696" width="20.7109375" style="1" customWidth="1"/>
    <col min="8697" max="8699" width="21.140625" style="1" bestFit="1" customWidth="1"/>
    <col min="8700" max="8701" width="21.140625" style="1" customWidth="1"/>
    <col min="8702" max="8702" width="21.140625" style="1" bestFit="1" customWidth="1"/>
    <col min="8703" max="8703" width="26.85546875" style="1" bestFit="1" customWidth="1"/>
    <col min="8704" max="8704" width="22.42578125" style="1" customWidth="1"/>
    <col min="8705" max="8705" width="22.140625" style="1" customWidth="1"/>
    <col min="8706" max="8706" width="21.85546875" style="1" customWidth="1"/>
    <col min="8707" max="8707" width="22.140625" style="1" customWidth="1"/>
    <col min="8708" max="8708" width="22.42578125" style="1" customWidth="1"/>
    <col min="8709" max="8710" width="21.85546875" style="1" customWidth="1"/>
    <col min="8711" max="8711" width="22.42578125" style="1" customWidth="1"/>
    <col min="8712" max="8712" width="23.28515625" style="1" customWidth="1"/>
    <col min="8713" max="8713" width="6.5703125" style="1" customWidth="1"/>
    <col min="8714" max="8714" width="0" style="1" hidden="1" customWidth="1"/>
    <col min="8715" max="8715" width="20.5703125" style="1" customWidth="1"/>
    <col min="8716" max="8716" width="5.140625" style="1" customWidth="1"/>
    <col min="8717" max="8717" width="24" style="1" customWidth="1"/>
    <col min="8718" max="8718" width="20.28515625" style="1" customWidth="1"/>
    <col min="8719" max="8719" width="18.140625" style="1" customWidth="1"/>
    <col min="8720" max="8720" width="18.85546875" style="1" bestFit="1" customWidth="1"/>
    <col min="8721" max="8722" width="18" style="1" bestFit="1" customWidth="1"/>
    <col min="8723" max="8723" width="16.28515625" style="1" customWidth="1"/>
    <col min="8724" max="8946" width="9.140625" style="1"/>
    <col min="8947" max="8947" width="9.28515625" style="1" customWidth="1"/>
    <col min="8948" max="8948" width="73.140625" style="1" customWidth="1"/>
    <col min="8949" max="8949" width="25.7109375" style="1" customWidth="1"/>
    <col min="8950" max="8950" width="20" style="1" customWidth="1"/>
    <col min="8951" max="8951" width="20.42578125" style="1" customWidth="1"/>
    <col min="8952" max="8952" width="20.7109375" style="1" customWidth="1"/>
    <col min="8953" max="8955" width="21.140625" style="1" bestFit="1" customWidth="1"/>
    <col min="8956" max="8957" width="21.140625" style="1" customWidth="1"/>
    <col min="8958" max="8958" width="21.140625" style="1" bestFit="1" customWidth="1"/>
    <col min="8959" max="8959" width="26.85546875" style="1" bestFit="1" customWidth="1"/>
    <col min="8960" max="8960" width="22.42578125" style="1" customWidth="1"/>
    <col min="8961" max="8961" width="22.140625" style="1" customWidth="1"/>
    <col min="8962" max="8962" width="21.85546875" style="1" customWidth="1"/>
    <col min="8963" max="8963" width="22.140625" style="1" customWidth="1"/>
    <col min="8964" max="8964" width="22.42578125" style="1" customWidth="1"/>
    <col min="8965" max="8966" width="21.85546875" style="1" customWidth="1"/>
    <col min="8967" max="8967" width="22.42578125" style="1" customWidth="1"/>
    <col min="8968" max="8968" width="23.28515625" style="1" customWidth="1"/>
    <col min="8969" max="8969" width="6.5703125" style="1" customWidth="1"/>
    <col min="8970" max="8970" width="0" style="1" hidden="1" customWidth="1"/>
    <col min="8971" max="8971" width="20.5703125" style="1" customWidth="1"/>
    <col min="8972" max="8972" width="5.140625" style="1" customWidth="1"/>
    <col min="8973" max="8973" width="24" style="1" customWidth="1"/>
    <col min="8974" max="8974" width="20.28515625" style="1" customWidth="1"/>
    <col min="8975" max="8975" width="18.140625" style="1" customWidth="1"/>
    <col min="8976" max="8976" width="18.85546875" style="1" bestFit="1" customWidth="1"/>
    <col min="8977" max="8978" width="18" style="1" bestFit="1" customWidth="1"/>
    <col min="8979" max="8979" width="16.28515625" style="1" customWidth="1"/>
    <col min="8980" max="9202" width="9.140625" style="1"/>
    <col min="9203" max="9203" width="9.28515625" style="1" customWidth="1"/>
    <col min="9204" max="9204" width="73.140625" style="1" customWidth="1"/>
    <col min="9205" max="9205" width="25.7109375" style="1" customWidth="1"/>
    <col min="9206" max="9206" width="20" style="1" customWidth="1"/>
    <col min="9207" max="9207" width="20.42578125" style="1" customWidth="1"/>
    <col min="9208" max="9208" width="20.7109375" style="1" customWidth="1"/>
    <col min="9209" max="9211" width="21.140625" style="1" bestFit="1" customWidth="1"/>
    <col min="9212" max="9213" width="21.140625" style="1" customWidth="1"/>
    <col min="9214" max="9214" width="21.140625" style="1" bestFit="1" customWidth="1"/>
    <col min="9215" max="9215" width="26.85546875" style="1" bestFit="1" customWidth="1"/>
    <col min="9216" max="9216" width="22.42578125" style="1" customWidth="1"/>
    <col min="9217" max="9217" width="22.140625" style="1" customWidth="1"/>
    <col min="9218" max="9218" width="21.85546875" style="1" customWidth="1"/>
    <col min="9219" max="9219" width="22.140625" style="1" customWidth="1"/>
    <col min="9220" max="9220" width="22.42578125" style="1" customWidth="1"/>
    <col min="9221" max="9222" width="21.85546875" style="1" customWidth="1"/>
    <col min="9223" max="9223" width="22.42578125" style="1" customWidth="1"/>
    <col min="9224" max="9224" width="23.28515625" style="1" customWidth="1"/>
    <col min="9225" max="9225" width="6.5703125" style="1" customWidth="1"/>
    <col min="9226" max="9226" width="0" style="1" hidden="1" customWidth="1"/>
    <col min="9227" max="9227" width="20.5703125" style="1" customWidth="1"/>
    <col min="9228" max="9228" width="5.140625" style="1" customWidth="1"/>
    <col min="9229" max="9229" width="24" style="1" customWidth="1"/>
    <col min="9230" max="9230" width="20.28515625" style="1" customWidth="1"/>
    <col min="9231" max="9231" width="18.140625" style="1" customWidth="1"/>
    <col min="9232" max="9232" width="18.85546875" style="1" bestFit="1" customWidth="1"/>
    <col min="9233" max="9234" width="18" style="1" bestFit="1" customWidth="1"/>
    <col min="9235" max="9235" width="16.28515625" style="1" customWidth="1"/>
    <col min="9236" max="9458" width="9.140625" style="1"/>
    <col min="9459" max="9459" width="9.28515625" style="1" customWidth="1"/>
    <col min="9460" max="9460" width="73.140625" style="1" customWidth="1"/>
    <col min="9461" max="9461" width="25.7109375" style="1" customWidth="1"/>
    <col min="9462" max="9462" width="20" style="1" customWidth="1"/>
    <col min="9463" max="9463" width="20.42578125" style="1" customWidth="1"/>
    <col min="9464" max="9464" width="20.7109375" style="1" customWidth="1"/>
    <col min="9465" max="9467" width="21.140625" style="1" bestFit="1" customWidth="1"/>
    <col min="9468" max="9469" width="21.140625" style="1" customWidth="1"/>
    <col min="9470" max="9470" width="21.140625" style="1" bestFit="1" customWidth="1"/>
    <col min="9471" max="9471" width="26.85546875" style="1" bestFit="1" customWidth="1"/>
    <col min="9472" max="9472" width="22.42578125" style="1" customWidth="1"/>
    <col min="9473" max="9473" width="22.140625" style="1" customWidth="1"/>
    <col min="9474" max="9474" width="21.85546875" style="1" customWidth="1"/>
    <col min="9475" max="9475" width="22.140625" style="1" customWidth="1"/>
    <col min="9476" max="9476" width="22.42578125" style="1" customWidth="1"/>
    <col min="9477" max="9478" width="21.85546875" style="1" customWidth="1"/>
    <col min="9479" max="9479" width="22.42578125" style="1" customWidth="1"/>
    <col min="9480" max="9480" width="23.28515625" style="1" customWidth="1"/>
    <col min="9481" max="9481" width="6.5703125" style="1" customWidth="1"/>
    <col min="9482" max="9482" width="0" style="1" hidden="1" customWidth="1"/>
    <col min="9483" max="9483" width="20.5703125" style="1" customWidth="1"/>
    <col min="9484" max="9484" width="5.140625" style="1" customWidth="1"/>
    <col min="9485" max="9485" width="24" style="1" customWidth="1"/>
    <col min="9486" max="9486" width="20.28515625" style="1" customWidth="1"/>
    <col min="9487" max="9487" width="18.140625" style="1" customWidth="1"/>
    <col min="9488" max="9488" width="18.85546875" style="1" bestFit="1" customWidth="1"/>
    <col min="9489" max="9490" width="18" style="1" bestFit="1" customWidth="1"/>
    <col min="9491" max="9491" width="16.28515625" style="1" customWidth="1"/>
    <col min="9492" max="9714" width="9.140625" style="1"/>
    <col min="9715" max="9715" width="9.28515625" style="1" customWidth="1"/>
    <col min="9716" max="9716" width="73.140625" style="1" customWidth="1"/>
    <col min="9717" max="9717" width="25.7109375" style="1" customWidth="1"/>
    <col min="9718" max="9718" width="20" style="1" customWidth="1"/>
    <col min="9719" max="9719" width="20.42578125" style="1" customWidth="1"/>
    <col min="9720" max="9720" width="20.7109375" style="1" customWidth="1"/>
    <col min="9721" max="9723" width="21.140625" style="1" bestFit="1" customWidth="1"/>
    <col min="9724" max="9725" width="21.140625" style="1" customWidth="1"/>
    <col min="9726" max="9726" width="21.140625" style="1" bestFit="1" customWidth="1"/>
    <col min="9727" max="9727" width="26.85546875" style="1" bestFit="1" customWidth="1"/>
    <col min="9728" max="9728" width="22.42578125" style="1" customWidth="1"/>
    <col min="9729" max="9729" width="22.140625" style="1" customWidth="1"/>
    <col min="9730" max="9730" width="21.85546875" style="1" customWidth="1"/>
    <col min="9731" max="9731" width="22.140625" style="1" customWidth="1"/>
    <col min="9732" max="9732" width="22.42578125" style="1" customWidth="1"/>
    <col min="9733" max="9734" width="21.85546875" style="1" customWidth="1"/>
    <col min="9735" max="9735" width="22.42578125" style="1" customWidth="1"/>
    <col min="9736" max="9736" width="23.28515625" style="1" customWidth="1"/>
    <col min="9737" max="9737" width="6.5703125" style="1" customWidth="1"/>
    <col min="9738" max="9738" width="0" style="1" hidden="1" customWidth="1"/>
    <col min="9739" max="9739" width="20.5703125" style="1" customWidth="1"/>
    <col min="9740" max="9740" width="5.140625" style="1" customWidth="1"/>
    <col min="9741" max="9741" width="24" style="1" customWidth="1"/>
    <col min="9742" max="9742" width="20.28515625" style="1" customWidth="1"/>
    <col min="9743" max="9743" width="18.140625" style="1" customWidth="1"/>
    <col min="9744" max="9744" width="18.85546875" style="1" bestFit="1" customWidth="1"/>
    <col min="9745" max="9746" width="18" style="1" bestFit="1" customWidth="1"/>
    <col min="9747" max="9747" width="16.28515625" style="1" customWidth="1"/>
    <col min="9748" max="9970" width="9.140625" style="1"/>
    <col min="9971" max="9971" width="9.28515625" style="1" customWidth="1"/>
    <col min="9972" max="9972" width="73.140625" style="1" customWidth="1"/>
    <col min="9973" max="9973" width="25.7109375" style="1" customWidth="1"/>
    <col min="9974" max="9974" width="20" style="1" customWidth="1"/>
    <col min="9975" max="9975" width="20.42578125" style="1" customWidth="1"/>
    <col min="9976" max="9976" width="20.7109375" style="1" customWidth="1"/>
    <col min="9977" max="9979" width="21.140625" style="1" bestFit="1" customWidth="1"/>
    <col min="9980" max="9981" width="21.140625" style="1" customWidth="1"/>
    <col min="9982" max="9982" width="21.140625" style="1" bestFit="1" customWidth="1"/>
    <col min="9983" max="9983" width="26.85546875" style="1" bestFit="1" customWidth="1"/>
    <col min="9984" max="9984" width="22.42578125" style="1" customWidth="1"/>
    <col min="9985" max="9985" width="22.140625" style="1" customWidth="1"/>
    <col min="9986" max="9986" width="21.85546875" style="1" customWidth="1"/>
    <col min="9987" max="9987" width="22.140625" style="1" customWidth="1"/>
    <col min="9988" max="9988" width="22.42578125" style="1" customWidth="1"/>
    <col min="9989" max="9990" width="21.85546875" style="1" customWidth="1"/>
    <col min="9991" max="9991" width="22.42578125" style="1" customWidth="1"/>
    <col min="9992" max="9992" width="23.28515625" style="1" customWidth="1"/>
    <col min="9993" max="9993" width="6.5703125" style="1" customWidth="1"/>
    <col min="9994" max="9994" width="0" style="1" hidden="1" customWidth="1"/>
    <col min="9995" max="9995" width="20.5703125" style="1" customWidth="1"/>
    <col min="9996" max="9996" width="5.140625" style="1" customWidth="1"/>
    <col min="9997" max="9997" width="24" style="1" customWidth="1"/>
    <col min="9998" max="9998" width="20.28515625" style="1" customWidth="1"/>
    <col min="9999" max="9999" width="18.140625" style="1" customWidth="1"/>
    <col min="10000" max="10000" width="18.85546875" style="1" bestFit="1" customWidth="1"/>
    <col min="10001" max="10002" width="18" style="1" bestFit="1" customWidth="1"/>
    <col min="10003" max="10003" width="16.28515625" style="1" customWidth="1"/>
    <col min="10004" max="10226" width="9.140625" style="1"/>
    <col min="10227" max="10227" width="9.28515625" style="1" customWidth="1"/>
    <col min="10228" max="10228" width="73.140625" style="1" customWidth="1"/>
    <col min="10229" max="10229" width="25.7109375" style="1" customWidth="1"/>
    <col min="10230" max="10230" width="20" style="1" customWidth="1"/>
    <col min="10231" max="10231" width="20.42578125" style="1" customWidth="1"/>
    <col min="10232" max="10232" width="20.7109375" style="1" customWidth="1"/>
    <col min="10233" max="10235" width="21.140625" style="1" bestFit="1" customWidth="1"/>
    <col min="10236" max="10237" width="21.140625" style="1" customWidth="1"/>
    <col min="10238" max="10238" width="21.140625" style="1" bestFit="1" customWidth="1"/>
    <col min="10239" max="10239" width="26.85546875" style="1" bestFit="1" customWidth="1"/>
    <col min="10240" max="10240" width="22.42578125" style="1" customWidth="1"/>
    <col min="10241" max="10241" width="22.140625" style="1" customWidth="1"/>
    <col min="10242" max="10242" width="21.85546875" style="1" customWidth="1"/>
    <col min="10243" max="10243" width="22.140625" style="1" customWidth="1"/>
    <col min="10244" max="10244" width="22.42578125" style="1" customWidth="1"/>
    <col min="10245" max="10246" width="21.85546875" style="1" customWidth="1"/>
    <col min="10247" max="10247" width="22.42578125" style="1" customWidth="1"/>
    <col min="10248" max="10248" width="23.28515625" style="1" customWidth="1"/>
    <col min="10249" max="10249" width="6.5703125" style="1" customWidth="1"/>
    <col min="10250" max="10250" width="0" style="1" hidden="1" customWidth="1"/>
    <col min="10251" max="10251" width="20.5703125" style="1" customWidth="1"/>
    <col min="10252" max="10252" width="5.140625" style="1" customWidth="1"/>
    <col min="10253" max="10253" width="24" style="1" customWidth="1"/>
    <col min="10254" max="10254" width="20.28515625" style="1" customWidth="1"/>
    <col min="10255" max="10255" width="18.140625" style="1" customWidth="1"/>
    <col min="10256" max="10256" width="18.85546875" style="1" bestFit="1" customWidth="1"/>
    <col min="10257" max="10258" width="18" style="1" bestFit="1" customWidth="1"/>
    <col min="10259" max="10259" width="16.28515625" style="1" customWidth="1"/>
    <col min="10260" max="10482" width="9.140625" style="1"/>
    <col min="10483" max="10483" width="9.28515625" style="1" customWidth="1"/>
    <col min="10484" max="10484" width="73.140625" style="1" customWidth="1"/>
    <col min="10485" max="10485" width="25.7109375" style="1" customWidth="1"/>
    <col min="10486" max="10486" width="20" style="1" customWidth="1"/>
    <col min="10487" max="10487" width="20.42578125" style="1" customWidth="1"/>
    <col min="10488" max="10488" width="20.7109375" style="1" customWidth="1"/>
    <col min="10489" max="10491" width="21.140625" style="1" bestFit="1" customWidth="1"/>
    <col min="10492" max="10493" width="21.140625" style="1" customWidth="1"/>
    <col min="10494" max="10494" width="21.140625" style="1" bestFit="1" customWidth="1"/>
    <col min="10495" max="10495" width="26.85546875" style="1" bestFit="1" customWidth="1"/>
    <col min="10496" max="10496" width="22.42578125" style="1" customWidth="1"/>
    <col min="10497" max="10497" width="22.140625" style="1" customWidth="1"/>
    <col min="10498" max="10498" width="21.85546875" style="1" customWidth="1"/>
    <col min="10499" max="10499" width="22.140625" style="1" customWidth="1"/>
    <col min="10500" max="10500" width="22.42578125" style="1" customWidth="1"/>
    <col min="10501" max="10502" width="21.85546875" style="1" customWidth="1"/>
    <col min="10503" max="10503" width="22.42578125" style="1" customWidth="1"/>
    <col min="10504" max="10504" width="23.28515625" style="1" customWidth="1"/>
    <col min="10505" max="10505" width="6.5703125" style="1" customWidth="1"/>
    <col min="10506" max="10506" width="0" style="1" hidden="1" customWidth="1"/>
    <col min="10507" max="10507" width="20.5703125" style="1" customWidth="1"/>
    <col min="10508" max="10508" width="5.140625" style="1" customWidth="1"/>
    <col min="10509" max="10509" width="24" style="1" customWidth="1"/>
    <col min="10510" max="10510" width="20.28515625" style="1" customWidth="1"/>
    <col min="10511" max="10511" width="18.140625" style="1" customWidth="1"/>
    <col min="10512" max="10512" width="18.85546875" style="1" bestFit="1" customWidth="1"/>
    <col min="10513" max="10514" width="18" style="1" bestFit="1" customWidth="1"/>
    <col min="10515" max="10515" width="16.28515625" style="1" customWidth="1"/>
    <col min="10516" max="10738" width="9.140625" style="1"/>
    <col min="10739" max="10739" width="9.28515625" style="1" customWidth="1"/>
    <col min="10740" max="10740" width="73.140625" style="1" customWidth="1"/>
    <col min="10741" max="10741" width="25.7109375" style="1" customWidth="1"/>
    <col min="10742" max="10742" width="20" style="1" customWidth="1"/>
    <col min="10743" max="10743" width="20.42578125" style="1" customWidth="1"/>
    <col min="10744" max="10744" width="20.7109375" style="1" customWidth="1"/>
    <col min="10745" max="10747" width="21.140625" style="1" bestFit="1" customWidth="1"/>
    <col min="10748" max="10749" width="21.140625" style="1" customWidth="1"/>
    <col min="10750" max="10750" width="21.140625" style="1" bestFit="1" customWidth="1"/>
    <col min="10751" max="10751" width="26.85546875" style="1" bestFit="1" customWidth="1"/>
    <col min="10752" max="10752" width="22.42578125" style="1" customWidth="1"/>
    <col min="10753" max="10753" width="22.140625" style="1" customWidth="1"/>
    <col min="10754" max="10754" width="21.85546875" style="1" customWidth="1"/>
    <col min="10755" max="10755" width="22.140625" style="1" customWidth="1"/>
    <col min="10756" max="10756" width="22.42578125" style="1" customWidth="1"/>
    <col min="10757" max="10758" width="21.85546875" style="1" customWidth="1"/>
    <col min="10759" max="10759" width="22.42578125" style="1" customWidth="1"/>
    <col min="10760" max="10760" width="23.28515625" style="1" customWidth="1"/>
    <col min="10761" max="10761" width="6.5703125" style="1" customWidth="1"/>
    <col min="10762" max="10762" width="0" style="1" hidden="1" customWidth="1"/>
    <col min="10763" max="10763" width="20.5703125" style="1" customWidth="1"/>
    <col min="10764" max="10764" width="5.140625" style="1" customWidth="1"/>
    <col min="10765" max="10765" width="24" style="1" customWidth="1"/>
    <col min="10766" max="10766" width="20.28515625" style="1" customWidth="1"/>
    <col min="10767" max="10767" width="18.140625" style="1" customWidth="1"/>
    <col min="10768" max="10768" width="18.85546875" style="1" bestFit="1" customWidth="1"/>
    <col min="10769" max="10770" width="18" style="1" bestFit="1" customWidth="1"/>
    <col min="10771" max="10771" width="16.28515625" style="1" customWidth="1"/>
    <col min="10772" max="10994" width="9.140625" style="1"/>
    <col min="10995" max="10995" width="9.28515625" style="1" customWidth="1"/>
    <col min="10996" max="10996" width="73.140625" style="1" customWidth="1"/>
    <col min="10997" max="10997" width="25.7109375" style="1" customWidth="1"/>
    <col min="10998" max="10998" width="20" style="1" customWidth="1"/>
    <col min="10999" max="10999" width="20.42578125" style="1" customWidth="1"/>
    <col min="11000" max="11000" width="20.7109375" style="1" customWidth="1"/>
    <col min="11001" max="11003" width="21.140625" style="1" bestFit="1" customWidth="1"/>
    <col min="11004" max="11005" width="21.140625" style="1" customWidth="1"/>
    <col min="11006" max="11006" width="21.140625" style="1" bestFit="1" customWidth="1"/>
    <col min="11007" max="11007" width="26.85546875" style="1" bestFit="1" customWidth="1"/>
    <col min="11008" max="11008" width="22.42578125" style="1" customWidth="1"/>
    <col min="11009" max="11009" width="22.140625" style="1" customWidth="1"/>
    <col min="11010" max="11010" width="21.85546875" style="1" customWidth="1"/>
    <col min="11011" max="11011" width="22.140625" style="1" customWidth="1"/>
    <col min="11012" max="11012" width="22.42578125" style="1" customWidth="1"/>
    <col min="11013" max="11014" width="21.85546875" style="1" customWidth="1"/>
    <col min="11015" max="11015" width="22.42578125" style="1" customWidth="1"/>
    <col min="11016" max="11016" width="23.28515625" style="1" customWidth="1"/>
    <col min="11017" max="11017" width="6.5703125" style="1" customWidth="1"/>
    <col min="11018" max="11018" width="0" style="1" hidden="1" customWidth="1"/>
    <col min="11019" max="11019" width="20.5703125" style="1" customWidth="1"/>
    <col min="11020" max="11020" width="5.140625" style="1" customWidth="1"/>
    <col min="11021" max="11021" width="24" style="1" customWidth="1"/>
    <col min="11022" max="11022" width="20.28515625" style="1" customWidth="1"/>
    <col min="11023" max="11023" width="18.140625" style="1" customWidth="1"/>
    <col min="11024" max="11024" width="18.85546875" style="1" bestFit="1" customWidth="1"/>
    <col min="11025" max="11026" width="18" style="1" bestFit="1" customWidth="1"/>
    <col min="11027" max="11027" width="16.28515625" style="1" customWidth="1"/>
    <col min="11028" max="11250" width="9.140625" style="1"/>
    <col min="11251" max="11251" width="9.28515625" style="1" customWidth="1"/>
    <col min="11252" max="11252" width="73.140625" style="1" customWidth="1"/>
    <col min="11253" max="11253" width="25.7109375" style="1" customWidth="1"/>
    <col min="11254" max="11254" width="20" style="1" customWidth="1"/>
    <col min="11255" max="11255" width="20.42578125" style="1" customWidth="1"/>
    <col min="11256" max="11256" width="20.7109375" style="1" customWidth="1"/>
    <col min="11257" max="11259" width="21.140625" style="1" bestFit="1" customWidth="1"/>
    <col min="11260" max="11261" width="21.140625" style="1" customWidth="1"/>
    <col min="11262" max="11262" width="21.140625" style="1" bestFit="1" customWidth="1"/>
    <col min="11263" max="11263" width="26.85546875" style="1" bestFit="1" customWidth="1"/>
    <col min="11264" max="11264" width="22.42578125" style="1" customWidth="1"/>
    <col min="11265" max="11265" width="22.140625" style="1" customWidth="1"/>
    <col min="11266" max="11266" width="21.85546875" style="1" customWidth="1"/>
    <col min="11267" max="11267" width="22.140625" style="1" customWidth="1"/>
    <col min="11268" max="11268" width="22.42578125" style="1" customWidth="1"/>
    <col min="11269" max="11270" width="21.85546875" style="1" customWidth="1"/>
    <col min="11271" max="11271" width="22.42578125" style="1" customWidth="1"/>
    <col min="11272" max="11272" width="23.28515625" style="1" customWidth="1"/>
    <col min="11273" max="11273" width="6.5703125" style="1" customWidth="1"/>
    <col min="11274" max="11274" width="0" style="1" hidden="1" customWidth="1"/>
    <col min="11275" max="11275" width="20.5703125" style="1" customWidth="1"/>
    <col min="11276" max="11276" width="5.140625" style="1" customWidth="1"/>
    <col min="11277" max="11277" width="24" style="1" customWidth="1"/>
    <col min="11278" max="11278" width="20.28515625" style="1" customWidth="1"/>
    <col min="11279" max="11279" width="18.140625" style="1" customWidth="1"/>
    <col min="11280" max="11280" width="18.85546875" style="1" bestFit="1" customWidth="1"/>
    <col min="11281" max="11282" width="18" style="1" bestFit="1" customWidth="1"/>
    <col min="11283" max="11283" width="16.28515625" style="1" customWidth="1"/>
    <col min="11284" max="11506" width="9.140625" style="1"/>
    <col min="11507" max="11507" width="9.28515625" style="1" customWidth="1"/>
    <col min="11508" max="11508" width="73.140625" style="1" customWidth="1"/>
    <col min="11509" max="11509" width="25.7109375" style="1" customWidth="1"/>
    <col min="11510" max="11510" width="20" style="1" customWidth="1"/>
    <col min="11511" max="11511" width="20.42578125" style="1" customWidth="1"/>
    <col min="11512" max="11512" width="20.7109375" style="1" customWidth="1"/>
    <col min="11513" max="11515" width="21.140625" style="1" bestFit="1" customWidth="1"/>
    <col min="11516" max="11517" width="21.140625" style="1" customWidth="1"/>
    <col min="11518" max="11518" width="21.140625" style="1" bestFit="1" customWidth="1"/>
    <col min="11519" max="11519" width="26.85546875" style="1" bestFit="1" customWidth="1"/>
    <col min="11520" max="11520" width="22.42578125" style="1" customWidth="1"/>
    <col min="11521" max="11521" width="22.140625" style="1" customWidth="1"/>
    <col min="11522" max="11522" width="21.85546875" style="1" customWidth="1"/>
    <col min="11523" max="11523" width="22.140625" style="1" customWidth="1"/>
    <col min="11524" max="11524" width="22.42578125" style="1" customWidth="1"/>
    <col min="11525" max="11526" width="21.85546875" style="1" customWidth="1"/>
    <col min="11527" max="11527" width="22.42578125" style="1" customWidth="1"/>
    <col min="11528" max="11528" width="23.28515625" style="1" customWidth="1"/>
    <col min="11529" max="11529" width="6.5703125" style="1" customWidth="1"/>
    <col min="11530" max="11530" width="0" style="1" hidden="1" customWidth="1"/>
    <col min="11531" max="11531" width="20.5703125" style="1" customWidth="1"/>
    <col min="11532" max="11532" width="5.140625" style="1" customWidth="1"/>
    <col min="11533" max="11533" width="24" style="1" customWidth="1"/>
    <col min="11534" max="11534" width="20.28515625" style="1" customWidth="1"/>
    <col min="11535" max="11535" width="18.140625" style="1" customWidth="1"/>
    <col min="11536" max="11536" width="18.85546875" style="1" bestFit="1" customWidth="1"/>
    <col min="11537" max="11538" width="18" style="1" bestFit="1" customWidth="1"/>
    <col min="11539" max="11539" width="16.28515625" style="1" customWidth="1"/>
    <col min="11540" max="11762" width="9.140625" style="1"/>
    <col min="11763" max="11763" width="9.28515625" style="1" customWidth="1"/>
    <col min="11764" max="11764" width="73.140625" style="1" customWidth="1"/>
    <col min="11765" max="11765" width="25.7109375" style="1" customWidth="1"/>
    <col min="11766" max="11766" width="20" style="1" customWidth="1"/>
    <col min="11767" max="11767" width="20.42578125" style="1" customWidth="1"/>
    <col min="11768" max="11768" width="20.7109375" style="1" customWidth="1"/>
    <col min="11769" max="11771" width="21.140625" style="1" bestFit="1" customWidth="1"/>
    <col min="11772" max="11773" width="21.140625" style="1" customWidth="1"/>
    <col min="11774" max="11774" width="21.140625" style="1" bestFit="1" customWidth="1"/>
    <col min="11775" max="11775" width="26.85546875" style="1" bestFit="1" customWidth="1"/>
    <col min="11776" max="11776" width="22.42578125" style="1" customWidth="1"/>
    <col min="11777" max="11777" width="22.140625" style="1" customWidth="1"/>
    <col min="11778" max="11778" width="21.85546875" style="1" customWidth="1"/>
    <col min="11779" max="11779" width="22.140625" style="1" customWidth="1"/>
    <col min="11780" max="11780" width="22.42578125" style="1" customWidth="1"/>
    <col min="11781" max="11782" width="21.85546875" style="1" customWidth="1"/>
    <col min="11783" max="11783" width="22.42578125" style="1" customWidth="1"/>
    <col min="11784" max="11784" width="23.28515625" style="1" customWidth="1"/>
    <col min="11785" max="11785" width="6.5703125" style="1" customWidth="1"/>
    <col min="11786" max="11786" width="0" style="1" hidden="1" customWidth="1"/>
    <col min="11787" max="11787" width="20.5703125" style="1" customWidth="1"/>
    <col min="11788" max="11788" width="5.140625" style="1" customWidth="1"/>
    <col min="11789" max="11789" width="24" style="1" customWidth="1"/>
    <col min="11790" max="11790" width="20.28515625" style="1" customWidth="1"/>
    <col min="11791" max="11791" width="18.140625" style="1" customWidth="1"/>
    <col min="11792" max="11792" width="18.85546875" style="1" bestFit="1" customWidth="1"/>
    <col min="11793" max="11794" width="18" style="1" bestFit="1" customWidth="1"/>
    <col min="11795" max="11795" width="16.28515625" style="1" customWidth="1"/>
    <col min="11796" max="12018" width="9.140625" style="1"/>
    <col min="12019" max="12019" width="9.28515625" style="1" customWidth="1"/>
    <col min="12020" max="12020" width="73.140625" style="1" customWidth="1"/>
    <col min="12021" max="12021" width="25.7109375" style="1" customWidth="1"/>
    <col min="12022" max="12022" width="20" style="1" customWidth="1"/>
    <col min="12023" max="12023" width="20.42578125" style="1" customWidth="1"/>
    <col min="12024" max="12024" width="20.7109375" style="1" customWidth="1"/>
    <col min="12025" max="12027" width="21.140625" style="1" bestFit="1" customWidth="1"/>
    <col min="12028" max="12029" width="21.140625" style="1" customWidth="1"/>
    <col min="12030" max="12030" width="21.140625" style="1" bestFit="1" customWidth="1"/>
    <col min="12031" max="12031" width="26.85546875" style="1" bestFit="1" customWidth="1"/>
    <col min="12032" max="12032" width="22.42578125" style="1" customWidth="1"/>
    <col min="12033" max="12033" width="22.140625" style="1" customWidth="1"/>
    <col min="12034" max="12034" width="21.85546875" style="1" customWidth="1"/>
    <col min="12035" max="12035" width="22.140625" style="1" customWidth="1"/>
    <col min="12036" max="12036" width="22.42578125" style="1" customWidth="1"/>
    <col min="12037" max="12038" width="21.85546875" style="1" customWidth="1"/>
    <col min="12039" max="12039" width="22.42578125" style="1" customWidth="1"/>
    <col min="12040" max="12040" width="23.28515625" style="1" customWidth="1"/>
    <col min="12041" max="12041" width="6.5703125" style="1" customWidth="1"/>
    <col min="12042" max="12042" width="0" style="1" hidden="1" customWidth="1"/>
    <col min="12043" max="12043" width="20.5703125" style="1" customWidth="1"/>
    <col min="12044" max="12044" width="5.140625" style="1" customWidth="1"/>
    <col min="12045" max="12045" width="24" style="1" customWidth="1"/>
    <col min="12046" max="12046" width="20.28515625" style="1" customWidth="1"/>
    <col min="12047" max="12047" width="18.140625" style="1" customWidth="1"/>
    <col min="12048" max="12048" width="18.85546875" style="1" bestFit="1" customWidth="1"/>
    <col min="12049" max="12050" width="18" style="1" bestFit="1" customWidth="1"/>
    <col min="12051" max="12051" width="16.28515625" style="1" customWidth="1"/>
    <col min="12052" max="12274" width="9.140625" style="1"/>
    <col min="12275" max="12275" width="9.28515625" style="1" customWidth="1"/>
    <col min="12276" max="12276" width="73.140625" style="1" customWidth="1"/>
    <col min="12277" max="12277" width="25.7109375" style="1" customWidth="1"/>
    <col min="12278" max="12278" width="20" style="1" customWidth="1"/>
    <col min="12279" max="12279" width="20.42578125" style="1" customWidth="1"/>
    <col min="12280" max="12280" width="20.7109375" style="1" customWidth="1"/>
    <col min="12281" max="12283" width="21.140625" style="1" bestFit="1" customWidth="1"/>
    <col min="12284" max="12285" width="21.140625" style="1" customWidth="1"/>
    <col min="12286" max="12286" width="21.140625" style="1" bestFit="1" customWidth="1"/>
    <col min="12287" max="12287" width="26.85546875" style="1" bestFit="1" customWidth="1"/>
    <col min="12288" max="12288" width="22.42578125" style="1" customWidth="1"/>
    <col min="12289" max="12289" width="22.140625" style="1" customWidth="1"/>
    <col min="12290" max="12290" width="21.85546875" style="1" customWidth="1"/>
    <col min="12291" max="12291" width="22.140625" style="1" customWidth="1"/>
    <col min="12292" max="12292" width="22.42578125" style="1" customWidth="1"/>
    <col min="12293" max="12294" width="21.85546875" style="1" customWidth="1"/>
    <col min="12295" max="12295" width="22.42578125" style="1" customWidth="1"/>
    <col min="12296" max="12296" width="23.28515625" style="1" customWidth="1"/>
    <col min="12297" max="12297" width="6.5703125" style="1" customWidth="1"/>
    <col min="12298" max="12298" width="0" style="1" hidden="1" customWidth="1"/>
    <col min="12299" max="12299" width="20.5703125" style="1" customWidth="1"/>
    <col min="12300" max="12300" width="5.140625" style="1" customWidth="1"/>
    <col min="12301" max="12301" width="24" style="1" customWidth="1"/>
    <col min="12302" max="12302" width="20.28515625" style="1" customWidth="1"/>
    <col min="12303" max="12303" width="18.140625" style="1" customWidth="1"/>
    <col min="12304" max="12304" width="18.85546875" style="1" bestFit="1" customWidth="1"/>
    <col min="12305" max="12306" width="18" style="1" bestFit="1" customWidth="1"/>
    <col min="12307" max="12307" width="16.28515625" style="1" customWidth="1"/>
    <col min="12308" max="12530" width="9.140625" style="1"/>
    <col min="12531" max="12531" width="9.28515625" style="1" customWidth="1"/>
    <col min="12532" max="12532" width="73.140625" style="1" customWidth="1"/>
    <col min="12533" max="12533" width="25.7109375" style="1" customWidth="1"/>
    <col min="12534" max="12534" width="20" style="1" customWidth="1"/>
    <col min="12535" max="12535" width="20.42578125" style="1" customWidth="1"/>
    <col min="12536" max="12536" width="20.7109375" style="1" customWidth="1"/>
    <col min="12537" max="12539" width="21.140625" style="1" bestFit="1" customWidth="1"/>
    <col min="12540" max="12541" width="21.140625" style="1" customWidth="1"/>
    <col min="12542" max="12542" width="21.140625" style="1" bestFit="1" customWidth="1"/>
    <col min="12543" max="12543" width="26.85546875" style="1" bestFit="1" customWidth="1"/>
    <col min="12544" max="12544" width="22.42578125" style="1" customWidth="1"/>
    <col min="12545" max="12545" width="22.140625" style="1" customWidth="1"/>
    <col min="12546" max="12546" width="21.85546875" style="1" customWidth="1"/>
    <col min="12547" max="12547" width="22.140625" style="1" customWidth="1"/>
    <col min="12548" max="12548" width="22.42578125" style="1" customWidth="1"/>
    <col min="12549" max="12550" width="21.85546875" style="1" customWidth="1"/>
    <col min="12551" max="12551" width="22.42578125" style="1" customWidth="1"/>
    <col min="12552" max="12552" width="23.28515625" style="1" customWidth="1"/>
    <col min="12553" max="12553" width="6.5703125" style="1" customWidth="1"/>
    <col min="12554" max="12554" width="0" style="1" hidden="1" customWidth="1"/>
    <col min="12555" max="12555" width="20.5703125" style="1" customWidth="1"/>
    <col min="12556" max="12556" width="5.140625" style="1" customWidth="1"/>
    <col min="12557" max="12557" width="24" style="1" customWidth="1"/>
    <col min="12558" max="12558" width="20.28515625" style="1" customWidth="1"/>
    <col min="12559" max="12559" width="18.140625" style="1" customWidth="1"/>
    <col min="12560" max="12560" width="18.85546875" style="1" bestFit="1" customWidth="1"/>
    <col min="12561" max="12562" width="18" style="1" bestFit="1" customWidth="1"/>
    <col min="12563" max="12563" width="16.28515625" style="1" customWidth="1"/>
    <col min="12564" max="12786" width="9.140625" style="1"/>
    <col min="12787" max="12787" width="9.28515625" style="1" customWidth="1"/>
    <col min="12788" max="12788" width="73.140625" style="1" customWidth="1"/>
    <col min="12789" max="12789" width="25.7109375" style="1" customWidth="1"/>
    <col min="12790" max="12790" width="20" style="1" customWidth="1"/>
    <col min="12791" max="12791" width="20.42578125" style="1" customWidth="1"/>
    <col min="12792" max="12792" width="20.7109375" style="1" customWidth="1"/>
    <col min="12793" max="12795" width="21.140625" style="1" bestFit="1" customWidth="1"/>
    <col min="12796" max="12797" width="21.140625" style="1" customWidth="1"/>
    <col min="12798" max="12798" width="21.140625" style="1" bestFit="1" customWidth="1"/>
    <col min="12799" max="12799" width="26.85546875" style="1" bestFit="1" customWidth="1"/>
    <col min="12800" max="12800" width="22.42578125" style="1" customWidth="1"/>
    <col min="12801" max="12801" width="22.140625" style="1" customWidth="1"/>
    <col min="12802" max="12802" width="21.85546875" style="1" customWidth="1"/>
    <col min="12803" max="12803" width="22.140625" style="1" customWidth="1"/>
    <col min="12804" max="12804" width="22.42578125" style="1" customWidth="1"/>
    <col min="12805" max="12806" width="21.85546875" style="1" customWidth="1"/>
    <col min="12807" max="12807" width="22.42578125" style="1" customWidth="1"/>
    <col min="12808" max="12808" width="23.28515625" style="1" customWidth="1"/>
    <col min="12809" max="12809" width="6.5703125" style="1" customWidth="1"/>
    <col min="12810" max="12810" width="0" style="1" hidden="1" customWidth="1"/>
    <col min="12811" max="12811" width="20.5703125" style="1" customWidth="1"/>
    <col min="12812" max="12812" width="5.140625" style="1" customWidth="1"/>
    <col min="12813" max="12813" width="24" style="1" customWidth="1"/>
    <col min="12814" max="12814" width="20.28515625" style="1" customWidth="1"/>
    <col min="12815" max="12815" width="18.140625" style="1" customWidth="1"/>
    <col min="12816" max="12816" width="18.85546875" style="1" bestFit="1" customWidth="1"/>
    <col min="12817" max="12818" width="18" style="1" bestFit="1" customWidth="1"/>
    <col min="12819" max="12819" width="16.28515625" style="1" customWidth="1"/>
    <col min="12820" max="13042" width="9.140625" style="1"/>
    <col min="13043" max="13043" width="9.28515625" style="1" customWidth="1"/>
    <col min="13044" max="13044" width="73.140625" style="1" customWidth="1"/>
    <col min="13045" max="13045" width="25.7109375" style="1" customWidth="1"/>
    <col min="13046" max="13046" width="20" style="1" customWidth="1"/>
    <col min="13047" max="13047" width="20.42578125" style="1" customWidth="1"/>
    <col min="13048" max="13048" width="20.7109375" style="1" customWidth="1"/>
    <col min="13049" max="13051" width="21.140625" style="1" bestFit="1" customWidth="1"/>
    <col min="13052" max="13053" width="21.140625" style="1" customWidth="1"/>
    <col min="13054" max="13054" width="21.140625" style="1" bestFit="1" customWidth="1"/>
    <col min="13055" max="13055" width="26.85546875" style="1" bestFit="1" customWidth="1"/>
    <col min="13056" max="13056" width="22.42578125" style="1" customWidth="1"/>
    <col min="13057" max="13057" width="22.140625" style="1" customWidth="1"/>
    <col min="13058" max="13058" width="21.85546875" style="1" customWidth="1"/>
    <col min="13059" max="13059" width="22.140625" style="1" customWidth="1"/>
    <col min="13060" max="13060" width="22.42578125" style="1" customWidth="1"/>
    <col min="13061" max="13062" width="21.85546875" style="1" customWidth="1"/>
    <col min="13063" max="13063" width="22.42578125" style="1" customWidth="1"/>
    <col min="13064" max="13064" width="23.28515625" style="1" customWidth="1"/>
    <col min="13065" max="13065" width="6.5703125" style="1" customWidth="1"/>
    <col min="13066" max="13066" width="0" style="1" hidden="1" customWidth="1"/>
    <col min="13067" max="13067" width="20.5703125" style="1" customWidth="1"/>
    <col min="13068" max="13068" width="5.140625" style="1" customWidth="1"/>
    <col min="13069" max="13069" width="24" style="1" customWidth="1"/>
    <col min="13070" max="13070" width="20.28515625" style="1" customWidth="1"/>
    <col min="13071" max="13071" width="18.140625" style="1" customWidth="1"/>
    <col min="13072" max="13072" width="18.85546875" style="1" bestFit="1" customWidth="1"/>
    <col min="13073" max="13074" width="18" style="1" bestFit="1" customWidth="1"/>
    <col min="13075" max="13075" width="16.28515625" style="1" customWidth="1"/>
    <col min="13076" max="13298" width="9.140625" style="1"/>
    <col min="13299" max="13299" width="9.28515625" style="1" customWidth="1"/>
    <col min="13300" max="13300" width="73.140625" style="1" customWidth="1"/>
    <col min="13301" max="13301" width="25.7109375" style="1" customWidth="1"/>
    <col min="13302" max="13302" width="20" style="1" customWidth="1"/>
    <col min="13303" max="13303" width="20.42578125" style="1" customWidth="1"/>
    <col min="13304" max="13304" width="20.7109375" style="1" customWidth="1"/>
    <col min="13305" max="13307" width="21.140625" style="1" bestFit="1" customWidth="1"/>
    <col min="13308" max="13309" width="21.140625" style="1" customWidth="1"/>
    <col min="13310" max="13310" width="21.140625" style="1" bestFit="1" customWidth="1"/>
    <col min="13311" max="13311" width="26.85546875" style="1" bestFit="1" customWidth="1"/>
    <col min="13312" max="13312" width="22.42578125" style="1" customWidth="1"/>
    <col min="13313" max="13313" width="22.140625" style="1" customWidth="1"/>
    <col min="13314" max="13314" width="21.85546875" style="1" customWidth="1"/>
    <col min="13315" max="13315" width="22.140625" style="1" customWidth="1"/>
    <col min="13316" max="13316" width="22.42578125" style="1" customWidth="1"/>
    <col min="13317" max="13318" width="21.85546875" style="1" customWidth="1"/>
    <col min="13319" max="13319" width="22.42578125" style="1" customWidth="1"/>
    <col min="13320" max="13320" width="23.28515625" style="1" customWidth="1"/>
    <col min="13321" max="13321" width="6.5703125" style="1" customWidth="1"/>
    <col min="13322" max="13322" width="0" style="1" hidden="1" customWidth="1"/>
    <col min="13323" max="13323" width="20.5703125" style="1" customWidth="1"/>
    <col min="13324" max="13324" width="5.140625" style="1" customWidth="1"/>
    <col min="13325" max="13325" width="24" style="1" customWidth="1"/>
    <col min="13326" max="13326" width="20.28515625" style="1" customWidth="1"/>
    <col min="13327" max="13327" width="18.140625" style="1" customWidth="1"/>
    <col min="13328" max="13328" width="18.85546875" style="1" bestFit="1" customWidth="1"/>
    <col min="13329" max="13330" width="18" style="1" bestFit="1" customWidth="1"/>
    <col min="13331" max="13331" width="16.28515625" style="1" customWidth="1"/>
    <col min="13332" max="13554" width="9.140625" style="1"/>
    <col min="13555" max="13555" width="9.28515625" style="1" customWidth="1"/>
    <col min="13556" max="13556" width="73.140625" style="1" customWidth="1"/>
    <col min="13557" max="13557" width="25.7109375" style="1" customWidth="1"/>
    <col min="13558" max="13558" width="20" style="1" customWidth="1"/>
    <col min="13559" max="13559" width="20.42578125" style="1" customWidth="1"/>
    <col min="13560" max="13560" width="20.7109375" style="1" customWidth="1"/>
    <col min="13561" max="13563" width="21.140625" style="1" bestFit="1" customWidth="1"/>
    <col min="13564" max="13565" width="21.140625" style="1" customWidth="1"/>
    <col min="13566" max="13566" width="21.140625" style="1" bestFit="1" customWidth="1"/>
    <col min="13567" max="13567" width="26.85546875" style="1" bestFit="1" customWidth="1"/>
    <col min="13568" max="13568" width="22.42578125" style="1" customWidth="1"/>
    <col min="13569" max="13569" width="22.140625" style="1" customWidth="1"/>
    <col min="13570" max="13570" width="21.85546875" style="1" customWidth="1"/>
    <col min="13571" max="13571" width="22.140625" style="1" customWidth="1"/>
    <col min="13572" max="13572" width="22.42578125" style="1" customWidth="1"/>
    <col min="13573" max="13574" width="21.85546875" style="1" customWidth="1"/>
    <col min="13575" max="13575" width="22.42578125" style="1" customWidth="1"/>
    <col min="13576" max="13576" width="23.28515625" style="1" customWidth="1"/>
    <col min="13577" max="13577" width="6.5703125" style="1" customWidth="1"/>
    <col min="13578" max="13578" width="0" style="1" hidden="1" customWidth="1"/>
    <col min="13579" max="13579" width="20.5703125" style="1" customWidth="1"/>
    <col min="13580" max="13580" width="5.140625" style="1" customWidth="1"/>
    <col min="13581" max="13581" width="24" style="1" customWidth="1"/>
    <col min="13582" max="13582" width="20.28515625" style="1" customWidth="1"/>
    <col min="13583" max="13583" width="18.140625" style="1" customWidth="1"/>
    <col min="13584" max="13584" width="18.85546875" style="1" bestFit="1" customWidth="1"/>
    <col min="13585" max="13586" width="18" style="1" bestFit="1" customWidth="1"/>
    <col min="13587" max="13587" width="16.28515625" style="1" customWidth="1"/>
    <col min="13588" max="13810" width="9.140625" style="1"/>
    <col min="13811" max="13811" width="9.28515625" style="1" customWidth="1"/>
    <col min="13812" max="13812" width="73.140625" style="1" customWidth="1"/>
    <col min="13813" max="13813" width="25.7109375" style="1" customWidth="1"/>
    <col min="13814" max="13814" width="20" style="1" customWidth="1"/>
    <col min="13815" max="13815" width="20.42578125" style="1" customWidth="1"/>
    <col min="13816" max="13816" width="20.7109375" style="1" customWidth="1"/>
    <col min="13817" max="13819" width="21.140625" style="1" bestFit="1" customWidth="1"/>
    <col min="13820" max="13821" width="21.140625" style="1" customWidth="1"/>
    <col min="13822" max="13822" width="21.140625" style="1" bestFit="1" customWidth="1"/>
    <col min="13823" max="13823" width="26.85546875" style="1" bestFit="1" customWidth="1"/>
    <col min="13824" max="13824" width="22.42578125" style="1" customWidth="1"/>
    <col min="13825" max="13825" width="22.140625" style="1" customWidth="1"/>
    <col min="13826" max="13826" width="21.85546875" style="1" customWidth="1"/>
    <col min="13827" max="13827" width="22.140625" style="1" customWidth="1"/>
    <col min="13828" max="13828" width="22.42578125" style="1" customWidth="1"/>
    <col min="13829" max="13830" width="21.85546875" style="1" customWidth="1"/>
    <col min="13831" max="13831" width="22.42578125" style="1" customWidth="1"/>
    <col min="13832" max="13832" width="23.28515625" style="1" customWidth="1"/>
    <col min="13833" max="13833" width="6.5703125" style="1" customWidth="1"/>
    <col min="13834" max="13834" width="0" style="1" hidden="1" customWidth="1"/>
    <col min="13835" max="13835" width="20.5703125" style="1" customWidth="1"/>
    <col min="13836" max="13836" width="5.140625" style="1" customWidth="1"/>
    <col min="13837" max="13837" width="24" style="1" customWidth="1"/>
    <col min="13838" max="13838" width="20.28515625" style="1" customWidth="1"/>
    <col min="13839" max="13839" width="18.140625" style="1" customWidth="1"/>
    <col min="13840" max="13840" width="18.85546875" style="1" bestFit="1" customWidth="1"/>
    <col min="13841" max="13842" width="18" style="1" bestFit="1" customWidth="1"/>
    <col min="13843" max="13843" width="16.28515625" style="1" customWidth="1"/>
    <col min="13844" max="14066" width="9.140625" style="1"/>
    <col min="14067" max="14067" width="9.28515625" style="1" customWidth="1"/>
    <col min="14068" max="14068" width="73.140625" style="1" customWidth="1"/>
    <col min="14069" max="14069" width="25.7109375" style="1" customWidth="1"/>
    <col min="14070" max="14070" width="20" style="1" customWidth="1"/>
    <col min="14071" max="14071" width="20.42578125" style="1" customWidth="1"/>
    <col min="14072" max="14072" width="20.7109375" style="1" customWidth="1"/>
    <col min="14073" max="14075" width="21.140625" style="1" bestFit="1" customWidth="1"/>
    <col min="14076" max="14077" width="21.140625" style="1" customWidth="1"/>
    <col min="14078" max="14078" width="21.140625" style="1" bestFit="1" customWidth="1"/>
    <col min="14079" max="14079" width="26.85546875" style="1" bestFit="1" customWidth="1"/>
    <col min="14080" max="14080" width="22.42578125" style="1" customWidth="1"/>
    <col min="14081" max="14081" width="22.140625" style="1" customWidth="1"/>
    <col min="14082" max="14082" width="21.85546875" style="1" customWidth="1"/>
    <col min="14083" max="14083" width="22.140625" style="1" customWidth="1"/>
    <col min="14084" max="14084" width="22.42578125" style="1" customWidth="1"/>
    <col min="14085" max="14086" width="21.85546875" style="1" customWidth="1"/>
    <col min="14087" max="14087" width="22.42578125" style="1" customWidth="1"/>
    <col min="14088" max="14088" width="23.28515625" style="1" customWidth="1"/>
    <col min="14089" max="14089" width="6.5703125" style="1" customWidth="1"/>
    <col min="14090" max="14090" width="0" style="1" hidden="1" customWidth="1"/>
    <col min="14091" max="14091" width="20.5703125" style="1" customWidth="1"/>
    <col min="14092" max="14092" width="5.140625" style="1" customWidth="1"/>
    <col min="14093" max="14093" width="24" style="1" customWidth="1"/>
    <col min="14094" max="14094" width="20.28515625" style="1" customWidth="1"/>
    <col min="14095" max="14095" width="18.140625" style="1" customWidth="1"/>
    <col min="14096" max="14096" width="18.85546875" style="1" bestFit="1" customWidth="1"/>
    <col min="14097" max="14098" width="18" style="1" bestFit="1" customWidth="1"/>
    <col min="14099" max="14099" width="16.28515625" style="1" customWidth="1"/>
    <col min="14100" max="14322" width="9.140625" style="1"/>
    <col min="14323" max="14323" width="9.28515625" style="1" customWidth="1"/>
    <col min="14324" max="14324" width="73.140625" style="1" customWidth="1"/>
    <col min="14325" max="14325" width="25.7109375" style="1" customWidth="1"/>
    <col min="14326" max="14326" width="20" style="1" customWidth="1"/>
    <col min="14327" max="14327" width="20.42578125" style="1" customWidth="1"/>
    <col min="14328" max="14328" width="20.7109375" style="1" customWidth="1"/>
    <col min="14329" max="14331" width="21.140625" style="1" bestFit="1" customWidth="1"/>
    <col min="14332" max="14333" width="21.140625" style="1" customWidth="1"/>
    <col min="14334" max="14334" width="21.140625" style="1" bestFit="1" customWidth="1"/>
    <col min="14335" max="14335" width="26.85546875" style="1" bestFit="1" customWidth="1"/>
    <col min="14336" max="14336" width="22.42578125" style="1" customWidth="1"/>
    <col min="14337" max="14337" width="22.140625" style="1" customWidth="1"/>
    <col min="14338" max="14338" width="21.85546875" style="1" customWidth="1"/>
    <col min="14339" max="14339" width="22.140625" style="1" customWidth="1"/>
    <col min="14340" max="14340" width="22.42578125" style="1" customWidth="1"/>
    <col min="14341" max="14342" width="21.85546875" style="1" customWidth="1"/>
    <col min="14343" max="14343" width="22.42578125" style="1" customWidth="1"/>
    <col min="14344" max="14344" width="23.28515625" style="1" customWidth="1"/>
    <col min="14345" max="14345" width="6.5703125" style="1" customWidth="1"/>
    <col min="14346" max="14346" width="0" style="1" hidden="1" customWidth="1"/>
    <col min="14347" max="14347" width="20.5703125" style="1" customWidth="1"/>
    <col min="14348" max="14348" width="5.140625" style="1" customWidth="1"/>
    <col min="14349" max="14349" width="24" style="1" customWidth="1"/>
    <col min="14350" max="14350" width="20.28515625" style="1" customWidth="1"/>
    <col min="14351" max="14351" width="18.140625" style="1" customWidth="1"/>
    <col min="14352" max="14352" width="18.85546875" style="1" bestFit="1" customWidth="1"/>
    <col min="14353" max="14354" width="18" style="1" bestFit="1" customWidth="1"/>
    <col min="14355" max="14355" width="16.28515625" style="1" customWidth="1"/>
    <col min="14356" max="14578" width="9.140625" style="1"/>
    <col min="14579" max="14579" width="9.28515625" style="1" customWidth="1"/>
    <col min="14580" max="14580" width="73.140625" style="1" customWidth="1"/>
    <col min="14581" max="14581" width="25.7109375" style="1" customWidth="1"/>
    <col min="14582" max="14582" width="20" style="1" customWidth="1"/>
    <col min="14583" max="14583" width="20.42578125" style="1" customWidth="1"/>
    <col min="14584" max="14584" width="20.7109375" style="1" customWidth="1"/>
    <col min="14585" max="14587" width="21.140625" style="1" bestFit="1" customWidth="1"/>
    <col min="14588" max="14589" width="21.140625" style="1" customWidth="1"/>
    <col min="14590" max="14590" width="21.140625" style="1" bestFit="1" customWidth="1"/>
    <col min="14591" max="14591" width="26.85546875" style="1" bestFit="1" customWidth="1"/>
    <col min="14592" max="14592" width="22.42578125" style="1" customWidth="1"/>
    <col min="14593" max="14593" width="22.140625" style="1" customWidth="1"/>
    <col min="14594" max="14594" width="21.85546875" style="1" customWidth="1"/>
    <col min="14595" max="14595" width="22.140625" style="1" customWidth="1"/>
    <col min="14596" max="14596" width="22.42578125" style="1" customWidth="1"/>
    <col min="14597" max="14598" width="21.85546875" style="1" customWidth="1"/>
    <col min="14599" max="14599" width="22.42578125" style="1" customWidth="1"/>
    <col min="14600" max="14600" width="23.28515625" style="1" customWidth="1"/>
    <col min="14601" max="14601" width="6.5703125" style="1" customWidth="1"/>
    <col min="14602" max="14602" width="0" style="1" hidden="1" customWidth="1"/>
    <col min="14603" max="14603" width="20.5703125" style="1" customWidth="1"/>
    <col min="14604" max="14604" width="5.140625" style="1" customWidth="1"/>
    <col min="14605" max="14605" width="24" style="1" customWidth="1"/>
    <col min="14606" max="14606" width="20.28515625" style="1" customWidth="1"/>
    <col min="14607" max="14607" width="18.140625" style="1" customWidth="1"/>
    <col min="14608" max="14608" width="18.85546875" style="1" bestFit="1" customWidth="1"/>
    <col min="14609" max="14610" width="18" style="1" bestFit="1" customWidth="1"/>
    <col min="14611" max="14611" width="16.28515625" style="1" customWidth="1"/>
    <col min="14612" max="14834" width="9.140625" style="1"/>
    <col min="14835" max="14835" width="9.28515625" style="1" customWidth="1"/>
    <col min="14836" max="14836" width="73.140625" style="1" customWidth="1"/>
    <col min="14837" max="14837" width="25.7109375" style="1" customWidth="1"/>
    <col min="14838" max="14838" width="20" style="1" customWidth="1"/>
    <col min="14839" max="14839" width="20.42578125" style="1" customWidth="1"/>
    <col min="14840" max="14840" width="20.7109375" style="1" customWidth="1"/>
    <col min="14841" max="14843" width="21.140625" style="1" bestFit="1" customWidth="1"/>
    <col min="14844" max="14845" width="21.140625" style="1" customWidth="1"/>
    <col min="14846" max="14846" width="21.140625" style="1" bestFit="1" customWidth="1"/>
    <col min="14847" max="14847" width="26.85546875" style="1" bestFit="1" customWidth="1"/>
    <col min="14848" max="14848" width="22.42578125" style="1" customWidth="1"/>
    <col min="14849" max="14849" width="22.140625" style="1" customWidth="1"/>
    <col min="14850" max="14850" width="21.85546875" style="1" customWidth="1"/>
    <col min="14851" max="14851" width="22.140625" style="1" customWidth="1"/>
    <col min="14852" max="14852" width="22.42578125" style="1" customWidth="1"/>
    <col min="14853" max="14854" width="21.85546875" style="1" customWidth="1"/>
    <col min="14855" max="14855" width="22.42578125" style="1" customWidth="1"/>
    <col min="14856" max="14856" width="23.28515625" style="1" customWidth="1"/>
    <col min="14857" max="14857" width="6.5703125" style="1" customWidth="1"/>
    <col min="14858" max="14858" width="0" style="1" hidden="1" customWidth="1"/>
    <col min="14859" max="14859" width="20.5703125" style="1" customWidth="1"/>
    <col min="14860" max="14860" width="5.140625" style="1" customWidth="1"/>
    <col min="14861" max="14861" width="24" style="1" customWidth="1"/>
    <col min="14862" max="14862" width="20.28515625" style="1" customWidth="1"/>
    <col min="14863" max="14863" width="18.140625" style="1" customWidth="1"/>
    <col min="14864" max="14864" width="18.85546875" style="1" bestFit="1" customWidth="1"/>
    <col min="14865" max="14866" width="18" style="1" bestFit="1" customWidth="1"/>
    <col min="14867" max="14867" width="16.28515625" style="1" customWidth="1"/>
    <col min="14868" max="15090" width="9.140625" style="1"/>
    <col min="15091" max="15091" width="9.28515625" style="1" customWidth="1"/>
    <col min="15092" max="15092" width="73.140625" style="1" customWidth="1"/>
    <col min="15093" max="15093" width="25.7109375" style="1" customWidth="1"/>
    <col min="15094" max="15094" width="20" style="1" customWidth="1"/>
    <col min="15095" max="15095" width="20.42578125" style="1" customWidth="1"/>
    <col min="15096" max="15096" width="20.7109375" style="1" customWidth="1"/>
    <col min="15097" max="15099" width="21.140625" style="1" bestFit="1" customWidth="1"/>
    <col min="15100" max="15101" width="21.140625" style="1" customWidth="1"/>
    <col min="15102" max="15102" width="21.140625" style="1" bestFit="1" customWidth="1"/>
    <col min="15103" max="15103" width="26.85546875" style="1" bestFit="1" customWidth="1"/>
    <col min="15104" max="15104" width="22.42578125" style="1" customWidth="1"/>
    <col min="15105" max="15105" width="22.140625" style="1" customWidth="1"/>
    <col min="15106" max="15106" width="21.85546875" style="1" customWidth="1"/>
    <col min="15107" max="15107" width="22.140625" style="1" customWidth="1"/>
    <col min="15108" max="15108" width="22.42578125" style="1" customWidth="1"/>
    <col min="15109" max="15110" width="21.85546875" style="1" customWidth="1"/>
    <col min="15111" max="15111" width="22.42578125" style="1" customWidth="1"/>
    <col min="15112" max="15112" width="23.28515625" style="1" customWidth="1"/>
    <col min="15113" max="15113" width="6.5703125" style="1" customWidth="1"/>
    <col min="15114" max="15114" width="0" style="1" hidden="1" customWidth="1"/>
    <col min="15115" max="15115" width="20.5703125" style="1" customWidth="1"/>
    <col min="15116" max="15116" width="5.140625" style="1" customWidth="1"/>
    <col min="15117" max="15117" width="24" style="1" customWidth="1"/>
    <col min="15118" max="15118" width="20.28515625" style="1" customWidth="1"/>
    <col min="15119" max="15119" width="18.140625" style="1" customWidth="1"/>
    <col min="15120" max="15120" width="18.85546875" style="1" bestFit="1" customWidth="1"/>
    <col min="15121" max="15122" width="18" style="1" bestFit="1" customWidth="1"/>
    <col min="15123" max="15123" width="16.28515625" style="1" customWidth="1"/>
    <col min="15124" max="15346" width="9.140625" style="1"/>
    <col min="15347" max="15347" width="9.28515625" style="1" customWidth="1"/>
    <col min="15348" max="15348" width="73.140625" style="1" customWidth="1"/>
    <col min="15349" max="15349" width="25.7109375" style="1" customWidth="1"/>
    <col min="15350" max="15350" width="20" style="1" customWidth="1"/>
    <col min="15351" max="15351" width="20.42578125" style="1" customWidth="1"/>
    <col min="15352" max="15352" width="20.7109375" style="1" customWidth="1"/>
    <col min="15353" max="15355" width="21.140625" style="1" bestFit="1" customWidth="1"/>
    <col min="15356" max="15357" width="21.140625" style="1" customWidth="1"/>
    <col min="15358" max="15358" width="21.140625" style="1" bestFit="1" customWidth="1"/>
    <col min="15359" max="15359" width="26.85546875" style="1" bestFit="1" customWidth="1"/>
    <col min="15360" max="15360" width="22.42578125" style="1" customWidth="1"/>
    <col min="15361" max="15361" width="22.140625" style="1" customWidth="1"/>
    <col min="15362" max="15362" width="21.85546875" style="1" customWidth="1"/>
    <col min="15363" max="15363" width="22.140625" style="1" customWidth="1"/>
    <col min="15364" max="15364" width="22.42578125" style="1" customWidth="1"/>
    <col min="15365" max="15366" width="21.85546875" style="1" customWidth="1"/>
    <col min="15367" max="15367" width="22.42578125" style="1" customWidth="1"/>
    <col min="15368" max="15368" width="23.28515625" style="1" customWidth="1"/>
    <col min="15369" max="15369" width="6.5703125" style="1" customWidth="1"/>
    <col min="15370" max="15370" width="0" style="1" hidden="1" customWidth="1"/>
    <col min="15371" max="15371" width="20.5703125" style="1" customWidth="1"/>
    <col min="15372" max="15372" width="5.140625" style="1" customWidth="1"/>
    <col min="15373" max="15373" width="24" style="1" customWidth="1"/>
    <col min="15374" max="15374" width="20.28515625" style="1" customWidth="1"/>
    <col min="15375" max="15375" width="18.140625" style="1" customWidth="1"/>
    <col min="15376" max="15376" width="18.85546875" style="1" bestFit="1" customWidth="1"/>
    <col min="15377" max="15378" width="18" style="1" bestFit="1" customWidth="1"/>
    <col min="15379" max="15379" width="16.28515625" style="1" customWidth="1"/>
    <col min="15380" max="15602" width="9.140625" style="1"/>
    <col min="15603" max="15603" width="9.28515625" style="1" customWidth="1"/>
    <col min="15604" max="15604" width="73.140625" style="1" customWidth="1"/>
    <col min="15605" max="15605" width="25.7109375" style="1" customWidth="1"/>
    <col min="15606" max="15606" width="20" style="1" customWidth="1"/>
    <col min="15607" max="15607" width="20.42578125" style="1" customWidth="1"/>
    <col min="15608" max="15608" width="20.7109375" style="1" customWidth="1"/>
    <col min="15609" max="15611" width="21.140625" style="1" bestFit="1" customWidth="1"/>
    <col min="15612" max="15613" width="21.140625" style="1" customWidth="1"/>
    <col min="15614" max="15614" width="21.140625" style="1" bestFit="1" customWidth="1"/>
    <col min="15615" max="15615" width="26.85546875" style="1" bestFit="1" customWidth="1"/>
    <col min="15616" max="15616" width="22.42578125" style="1" customWidth="1"/>
    <col min="15617" max="15617" width="22.140625" style="1" customWidth="1"/>
    <col min="15618" max="15618" width="21.85546875" style="1" customWidth="1"/>
    <col min="15619" max="15619" width="22.140625" style="1" customWidth="1"/>
    <col min="15620" max="15620" width="22.42578125" style="1" customWidth="1"/>
    <col min="15621" max="15622" width="21.85546875" style="1" customWidth="1"/>
    <col min="15623" max="15623" width="22.42578125" style="1" customWidth="1"/>
    <col min="15624" max="15624" width="23.28515625" style="1" customWidth="1"/>
    <col min="15625" max="15625" width="6.5703125" style="1" customWidth="1"/>
    <col min="15626" max="15626" width="0" style="1" hidden="1" customWidth="1"/>
    <col min="15627" max="15627" width="20.5703125" style="1" customWidth="1"/>
    <col min="15628" max="15628" width="5.140625" style="1" customWidth="1"/>
    <col min="15629" max="15629" width="24" style="1" customWidth="1"/>
    <col min="15630" max="15630" width="20.28515625" style="1" customWidth="1"/>
    <col min="15631" max="15631" width="18.140625" style="1" customWidth="1"/>
    <col min="15632" max="15632" width="18.85546875" style="1" bestFit="1" customWidth="1"/>
    <col min="15633" max="15634" width="18" style="1" bestFit="1" customWidth="1"/>
    <col min="15635" max="15635" width="16.28515625" style="1" customWidth="1"/>
    <col min="15636" max="15858" width="9.140625" style="1"/>
    <col min="15859" max="15859" width="9.28515625" style="1" customWidth="1"/>
    <col min="15860" max="15860" width="73.140625" style="1" customWidth="1"/>
    <col min="15861" max="15861" width="25.7109375" style="1" customWidth="1"/>
    <col min="15862" max="15862" width="20" style="1" customWidth="1"/>
    <col min="15863" max="15863" width="20.42578125" style="1" customWidth="1"/>
    <col min="15864" max="15864" width="20.7109375" style="1" customWidth="1"/>
    <col min="15865" max="15867" width="21.140625" style="1" bestFit="1" customWidth="1"/>
    <col min="15868" max="15869" width="21.140625" style="1" customWidth="1"/>
    <col min="15870" max="15870" width="21.140625" style="1" bestFit="1" customWidth="1"/>
    <col min="15871" max="15871" width="26.85546875" style="1" bestFit="1" customWidth="1"/>
    <col min="15872" max="15872" width="22.42578125" style="1" customWidth="1"/>
    <col min="15873" max="15873" width="22.140625" style="1" customWidth="1"/>
    <col min="15874" max="15874" width="21.85546875" style="1" customWidth="1"/>
    <col min="15875" max="15875" width="22.140625" style="1" customWidth="1"/>
    <col min="15876" max="15876" width="22.42578125" style="1" customWidth="1"/>
    <col min="15877" max="15878" width="21.85546875" style="1" customWidth="1"/>
    <col min="15879" max="15879" width="22.42578125" style="1" customWidth="1"/>
    <col min="15880" max="15880" width="23.28515625" style="1" customWidth="1"/>
    <col min="15881" max="15881" width="6.5703125" style="1" customWidth="1"/>
    <col min="15882" max="15882" width="0" style="1" hidden="1" customWidth="1"/>
    <col min="15883" max="15883" width="20.5703125" style="1" customWidth="1"/>
    <col min="15884" max="15884" width="5.140625" style="1" customWidth="1"/>
    <col min="15885" max="15885" width="24" style="1" customWidth="1"/>
    <col min="15886" max="15886" width="20.28515625" style="1" customWidth="1"/>
    <col min="15887" max="15887" width="18.140625" style="1" customWidth="1"/>
    <col min="15888" max="15888" width="18.85546875" style="1" bestFit="1" customWidth="1"/>
    <col min="15889" max="15890" width="18" style="1" bestFit="1" customWidth="1"/>
    <col min="15891" max="15891" width="16.28515625" style="1" customWidth="1"/>
    <col min="15892" max="16114" width="9.140625" style="1"/>
    <col min="16115" max="16115" width="9.28515625" style="1" customWidth="1"/>
    <col min="16116" max="16116" width="73.140625" style="1" customWidth="1"/>
    <col min="16117" max="16117" width="25.7109375" style="1" customWidth="1"/>
    <col min="16118" max="16118" width="20" style="1" customWidth="1"/>
    <col min="16119" max="16119" width="20.42578125" style="1" customWidth="1"/>
    <col min="16120" max="16120" width="20.7109375" style="1" customWidth="1"/>
    <col min="16121" max="16123" width="21.140625" style="1" bestFit="1" customWidth="1"/>
    <col min="16124" max="16125" width="21.140625" style="1" customWidth="1"/>
    <col min="16126" max="16126" width="21.140625" style="1" bestFit="1" customWidth="1"/>
    <col min="16127" max="16127" width="26.85546875" style="1" bestFit="1" customWidth="1"/>
    <col min="16128" max="16128" width="22.42578125" style="1" customWidth="1"/>
    <col min="16129" max="16129" width="22.140625" style="1" customWidth="1"/>
    <col min="16130" max="16130" width="21.85546875" style="1" customWidth="1"/>
    <col min="16131" max="16131" width="22.140625" style="1" customWidth="1"/>
    <col min="16132" max="16132" width="22.42578125" style="1" customWidth="1"/>
    <col min="16133" max="16134" width="21.85546875" style="1" customWidth="1"/>
    <col min="16135" max="16135" width="22.42578125" style="1" customWidth="1"/>
    <col min="16136" max="16136" width="23.28515625" style="1" customWidth="1"/>
    <col min="16137" max="16137" width="6.5703125" style="1" customWidth="1"/>
    <col min="16138" max="16138" width="0" style="1" hidden="1" customWidth="1"/>
    <col min="16139" max="16139" width="20.5703125" style="1" customWidth="1"/>
    <col min="16140" max="16140" width="5.140625" style="1" customWidth="1"/>
    <col min="16141" max="16141" width="24" style="1" customWidth="1"/>
    <col min="16142" max="16142" width="20.28515625" style="1" customWidth="1"/>
    <col min="16143" max="16143" width="18.140625" style="1" customWidth="1"/>
    <col min="16144" max="16144" width="18.85546875" style="1" bestFit="1" customWidth="1"/>
    <col min="16145" max="16146" width="18" style="1" bestFit="1" customWidth="1"/>
    <col min="16147" max="16147" width="16.28515625" style="1" customWidth="1"/>
    <col min="16148" max="16384" width="9.140625" style="1"/>
  </cols>
  <sheetData>
    <row r="2" spans="1:8" x14ac:dyDescent="0.25">
      <c r="C2" s="159"/>
      <c r="D2" s="159"/>
      <c r="E2" s="159"/>
    </row>
    <row r="3" spans="1:8" x14ac:dyDescent="0.25">
      <c r="C3" s="20"/>
      <c r="D3" s="20"/>
      <c r="E3" s="20"/>
    </row>
    <row r="4" spans="1:8" x14ac:dyDescent="0.25">
      <c r="C4" s="20"/>
      <c r="D4" s="20"/>
      <c r="E4" s="20"/>
    </row>
    <row r="5" spans="1:8" x14ac:dyDescent="0.25">
      <c r="C5" s="20"/>
      <c r="D5" s="20"/>
      <c r="E5" s="20"/>
    </row>
    <row r="7" spans="1:8" x14ac:dyDescent="0.25">
      <c r="A7" s="4" t="s">
        <v>11</v>
      </c>
      <c r="C7" s="161" t="str">
        <f>'PLANILHA ORÇAMENTOS'!C3</f>
        <v>HOSPITAL REGIONAL DE BEBEDOURO - 2ª FASE</v>
      </c>
      <c r="D7" s="161"/>
      <c r="E7" s="161"/>
      <c r="F7" s="161"/>
      <c r="G7" s="161"/>
      <c r="H7" s="161"/>
    </row>
    <row r="8" spans="1:8" x14ac:dyDescent="0.25">
      <c r="A8" s="4" t="s">
        <v>32</v>
      </c>
      <c r="C8" s="161" t="str">
        <f>'PLANILHA ORÇAMENTOS'!C4</f>
        <v>FORNECIMENTO E IMPLANTAÇÃO DE BRISES E DE MARQUISES</v>
      </c>
      <c r="D8" s="161"/>
      <c r="E8" s="161"/>
      <c r="F8" s="161"/>
      <c r="G8" s="161"/>
      <c r="H8" s="161"/>
    </row>
    <row r="9" spans="1:8" x14ac:dyDescent="0.25">
      <c r="A9" s="4" t="s">
        <v>33</v>
      </c>
      <c r="C9" s="161" t="str">
        <f>'PLANILHA ORÇAMENTOS'!C5</f>
        <v>Av. AMÉLIA BERNARDINO CUTRALE - BEBEDOURO - SP</v>
      </c>
      <c r="D9" s="161"/>
      <c r="E9" s="161"/>
      <c r="F9" s="161"/>
      <c r="G9" s="161"/>
      <c r="H9" s="161"/>
    </row>
    <row r="10" spans="1:8" ht="18" customHeight="1" x14ac:dyDescent="0.25">
      <c r="A10" s="4" t="s">
        <v>44</v>
      </c>
      <c r="C10" s="161">
        <f>'PLANILHA ORÇAMENTOS'!C9</f>
        <v>0</v>
      </c>
      <c r="D10" s="161"/>
      <c r="E10" s="161"/>
      <c r="F10" s="161"/>
      <c r="G10" s="161"/>
      <c r="H10" s="161"/>
    </row>
    <row r="11" spans="1:8" ht="18" customHeight="1" x14ac:dyDescent="0.25">
      <c r="A11" s="4"/>
      <c r="C11" s="67"/>
      <c r="D11" s="67"/>
      <c r="E11" s="67"/>
      <c r="F11" s="67"/>
      <c r="G11" s="67"/>
      <c r="H11" s="67"/>
    </row>
    <row r="12" spans="1:8" ht="18" customHeight="1" x14ac:dyDescent="0.25">
      <c r="A12" s="4"/>
      <c r="C12" s="67"/>
      <c r="D12" s="67"/>
      <c r="E12" s="67"/>
      <c r="F12" s="67"/>
      <c r="G12" s="67"/>
      <c r="H12" s="67"/>
    </row>
    <row r="13" spans="1:8" ht="18" customHeight="1" x14ac:dyDescent="0.25">
      <c r="A13" s="4"/>
      <c r="C13" s="67"/>
      <c r="D13" s="67"/>
      <c r="E13" s="67"/>
      <c r="F13" s="67"/>
      <c r="G13" s="67"/>
      <c r="H13" s="67"/>
    </row>
    <row r="14" spans="1:8" ht="14.25" customHeight="1" x14ac:dyDescent="0.25">
      <c r="C14" s="2"/>
      <c r="D14" s="3"/>
      <c r="E14" s="3"/>
    </row>
    <row r="15" spans="1:8" ht="22.5" x14ac:dyDescent="0.3">
      <c r="C15" s="21" t="s">
        <v>35</v>
      </c>
      <c r="D15" s="3"/>
      <c r="E15" s="3"/>
    </row>
    <row r="16" spans="1:8" ht="22.5" x14ac:dyDescent="0.3">
      <c r="C16" s="21"/>
      <c r="D16" s="3"/>
      <c r="E16" s="3"/>
    </row>
    <row r="17" spans="1:16" ht="22.5" x14ac:dyDescent="0.3">
      <c r="C17" s="21"/>
      <c r="D17" s="3"/>
      <c r="E17" s="3"/>
    </row>
    <row r="18" spans="1:16" s="22" customFormat="1" ht="15" x14ac:dyDescent="0.25">
      <c r="B18" s="23"/>
      <c r="C18" s="172"/>
      <c r="D18" s="172"/>
      <c r="E18" s="169"/>
      <c r="F18" s="169"/>
      <c r="G18" s="169"/>
      <c r="H18" s="169"/>
    </row>
    <row r="19" spans="1:16" s="9" customFormat="1" ht="15" x14ac:dyDescent="0.25">
      <c r="B19" s="24" t="s">
        <v>14</v>
      </c>
      <c r="C19" s="24" t="s">
        <v>23</v>
      </c>
      <c r="D19" s="25" t="s">
        <v>24</v>
      </c>
      <c r="E19" s="26" t="s">
        <v>19</v>
      </c>
      <c r="F19" s="26" t="s">
        <v>20</v>
      </c>
      <c r="G19" s="26" t="s">
        <v>21</v>
      </c>
      <c r="H19" s="26" t="s">
        <v>22</v>
      </c>
      <c r="K19" s="28"/>
      <c r="L19" s="28"/>
      <c r="M19" s="28"/>
    </row>
    <row r="20" spans="1:16" s="29" customFormat="1" ht="15" x14ac:dyDescent="0.2">
      <c r="B20" s="165">
        <v>1</v>
      </c>
      <c r="C20" s="167" t="str">
        <f>'PLANILHA RESUMIDA'!C19</f>
        <v>BRISE E PERFIL "ACM"</v>
      </c>
      <c r="D20" s="170">
        <f>'PLANILHA RESUMIDA'!E19</f>
        <v>0</v>
      </c>
      <c r="E20" s="153">
        <f t="shared" ref="E20:H20" si="0">$D$20*E21</f>
        <v>0</v>
      </c>
      <c r="F20" s="154">
        <f t="shared" si="0"/>
        <v>0</v>
      </c>
      <c r="G20" s="154">
        <f t="shared" si="0"/>
        <v>0</v>
      </c>
      <c r="H20" s="155">
        <f t="shared" si="0"/>
        <v>0</v>
      </c>
      <c r="K20" s="30"/>
      <c r="L20" s="30"/>
      <c r="M20" s="30"/>
      <c r="N20" s="31"/>
      <c r="O20" s="31"/>
    </row>
    <row r="21" spans="1:16" s="7" customFormat="1" ht="15" x14ac:dyDescent="0.2">
      <c r="B21" s="166"/>
      <c r="C21" s="168"/>
      <c r="D21" s="171"/>
      <c r="E21" s="156">
        <v>0.15</v>
      </c>
      <c r="F21" s="157">
        <v>0.15</v>
      </c>
      <c r="G21" s="157">
        <v>0.35</v>
      </c>
      <c r="H21" s="158">
        <v>0.35</v>
      </c>
      <c r="I21" s="32"/>
      <c r="J21" s="29"/>
      <c r="K21" s="33"/>
      <c r="L21" s="34"/>
      <c r="M21" s="33"/>
      <c r="N21" s="35"/>
      <c r="O21" s="35"/>
      <c r="P21" s="15"/>
    </row>
    <row r="22" spans="1:16" s="7" customFormat="1" ht="15" x14ac:dyDescent="0.2">
      <c r="B22" s="173">
        <v>2</v>
      </c>
      <c r="C22" s="174" t="str">
        <f>'PLANILHA RESUMIDA'!C20</f>
        <v>MARQUISE</v>
      </c>
      <c r="D22" s="175">
        <f>'PLANILHA RESUMIDA'!E20</f>
        <v>0</v>
      </c>
      <c r="E22" s="153">
        <f>$D$22*E23</f>
        <v>0</v>
      </c>
      <c r="F22" s="154">
        <f t="shared" ref="F22:H22" si="1">$D$22*F23</f>
        <v>0</v>
      </c>
      <c r="G22" s="154">
        <f t="shared" si="1"/>
        <v>0</v>
      </c>
      <c r="H22" s="155">
        <f t="shared" si="1"/>
        <v>0</v>
      </c>
      <c r="I22" s="32"/>
      <c r="J22" s="29"/>
      <c r="K22" s="33"/>
      <c r="L22" s="34"/>
      <c r="M22" s="33"/>
      <c r="N22" s="35"/>
      <c r="O22" s="35"/>
      <c r="P22" s="15"/>
    </row>
    <row r="23" spans="1:16" s="7" customFormat="1" ht="15" x14ac:dyDescent="0.2">
      <c r="B23" s="166"/>
      <c r="C23" s="168"/>
      <c r="D23" s="171"/>
      <c r="E23" s="156">
        <v>0.15</v>
      </c>
      <c r="F23" s="157">
        <v>0.3</v>
      </c>
      <c r="G23" s="157">
        <v>0.3</v>
      </c>
      <c r="H23" s="158">
        <v>0.25</v>
      </c>
      <c r="I23" s="32"/>
      <c r="J23" s="29"/>
      <c r="K23" s="33"/>
      <c r="L23" s="34"/>
      <c r="M23" s="33"/>
      <c r="N23" s="35"/>
      <c r="O23" s="35"/>
      <c r="P23" s="15"/>
    </row>
    <row r="24" spans="1:16" s="29" customFormat="1" ht="15" x14ac:dyDescent="0.2">
      <c r="B24" s="165">
        <v>3</v>
      </c>
      <c r="C24" s="167" t="str">
        <f>'PLANILHA RESUMIDA'!C21</f>
        <v>ANDAIME E BALANCIM E CONTAINER</v>
      </c>
      <c r="D24" s="170">
        <f>'PLANILHA RESUMIDA'!E21</f>
        <v>0</v>
      </c>
      <c r="E24" s="153"/>
      <c r="F24" s="154">
        <f t="shared" ref="F24:H24" si="2">$D$24*F25</f>
        <v>0</v>
      </c>
      <c r="G24" s="154">
        <f t="shared" si="2"/>
        <v>0</v>
      </c>
      <c r="H24" s="155">
        <f t="shared" si="2"/>
        <v>0</v>
      </c>
      <c r="K24" s="30"/>
      <c r="L24" s="30"/>
      <c r="M24" s="30"/>
      <c r="N24" s="31"/>
      <c r="O24" s="31"/>
    </row>
    <row r="25" spans="1:16" s="7" customFormat="1" ht="15" x14ac:dyDescent="0.2">
      <c r="B25" s="166"/>
      <c r="C25" s="168"/>
      <c r="D25" s="171"/>
      <c r="E25" s="156"/>
      <c r="F25" s="157">
        <v>0.25</v>
      </c>
      <c r="G25" s="157">
        <v>0.4</v>
      </c>
      <c r="H25" s="158">
        <v>0.35</v>
      </c>
      <c r="J25" s="29"/>
      <c r="K25" s="33"/>
      <c r="L25" s="34"/>
      <c r="M25" s="33"/>
      <c r="N25" s="35"/>
      <c r="O25" s="35"/>
    </row>
    <row r="26" spans="1:16" s="13" customFormat="1" ht="15" x14ac:dyDescent="0.2">
      <c r="B26" s="36"/>
      <c r="C26" s="37" t="s">
        <v>39</v>
      </c>
      <c r="D26" s="38">
        <f>SUM(D20:D25)</f>
        <v>0</v>
      </c>
      <c r="E26" s="8"/>
      <c r="F26" s="8"/>
      <c r="G26" s="8"/>
      <c r="H26" s="8"/>
      <c r="I26" s="39"/>
      <c r="J26" s="39"/>
      <c r="K26" s="40"/>
      <c r="L26" s="41"/>
      <c r="M26" s="40"/>
      <c r="N26" s="42"/>
      <c r="O26" s="42"/>
    </row>
    <row r="27" spans="1:16" s="13" customFormat="1" ht="15" x14ac:dyDescent="0.2">
      <c r="B27" s="27" t="s">
        <v>30</v>
      </c>
      <c r="C27" s="43" t="str">
        <f>'PLANILHA RESUMIDA'!D24</f>
        <v>XX%</v>
      </c>
      <c r="D27" s="38" t="e">
        <f>D26*C27</f>
        <v>#VALUE!</v>
      </c>
      <c r="E27" s="8"/>
      <c r="F27" s="8"/>
      <c r="G27" s="8"/>
      <c r="H27" s="8"/>
      <c r="I27" s="39"/>
      <c r="J27" s="39"/>
      <c r="K27" s="40"/>
      <c r="L27" s="41"/>
      <c r="M27" s="40"/>
      <c r="N27" s="42"/>
      <c r="O27" s="42"/>
    </row>
    <row r="28" spans="1:16" s="13" customFormat="1" ht="15" x14ac:dyDescent="0.2">
      <c r="B28" s="36"/>
      <c r="C28" s="37" t="s">
        <v>25</v>
      </c>
      <c r="D28" s="38" t="e">
        <f>D26+D27</f>
        <v>#VALUE!</v>
      </c>
      <c r="E28" s="8"/>
      <c r="F28" s="8"/>
      <c r="G28" s="8"/>
      <c r="H28" s="8"/>
      <c r="I28" s="39"/>
      <c r="J28" s="39"/>
      <c r="K28" s="40"/>
      <c r="L28" s="41"/>
      <c r="M28" s="40"/>
      <c r="N28" s="42"/>
      <c r="O28" s="42"/>
    </row>
    <row r="29" spans="1:16" s="13" customFormat="1" ht="15.75" thickBot="1" x14ac:dyDescent="0.25">
      <c r="B29" s="36"/>
      <c r="C29" s="37"/>
      <c r="D29" s="38"/>
      <c r="E29" s="8"/>
      <c r="F29" s="8"/>
      <c r="G29" s="8"/>
      <c r="H29" s="8"/>
      <c r="I29" s="39"/>
      <c r="J29" s="39"/>
      <c r="K29" s="40"/>
      <c r="L29" s="41"/>
      <c r="M29" s="40"/>
      <c r="N29" s="42"/>
      <c r="O29" s="42"/>
    </row>
    <row r="30" spans="1:16" s="7" customFormat="1" ht="15" x14ac:dyDescent="0.2">
      <c r="A30" s="44"/>
      <c r="B30" s="162" t="s">
        <v>17</v>
      </c>
      <c r="C30" s="45" t="s">
        <v>26</v>
      </c>
      <c r="D30" s="46"/>
      <c r="E30" s="47">
        <f>E20+E24+E22</f>
        <v>0</v>
      </c>
      <c r="F30" s="47">
        <f>F20+F24+F22</f>
        <v>0</v>
      </c>
      <c r="G30" s="47">
        <f>G20+G24+G22</f>
        <v>0</v>
      </c>
      <c r="H30" s="47">
        <f>H20+H24+H22</f>
        <v>0</v>
      </c>
      <c r="I30" s="32"/>
      <c r="J30" s="32"/>
      <c r="K30" s="48"/>
      <c r="L30" s="34"/>
      <c r="M30" s="33"/>
      <c r="N30" s="49"/>
      <c r="P30" s="15"/>
    </row>
    <row r="31" spans="1:16" s="7" customFormat="1" ht="15" x14ac:dyDescent="0.2">
      <c r="A31" s="44"/>
      <c r="B31" s="163"/>
      <c r="C31" s="50" t="s">
        <v>36</v>
      </c>
      <c r="D31" s="51" t="str">
        <f>C27</f>
        <v>XX%</v>
      </c>
      <c r="E31" s="52" t="e">
        <f>E30*$D$31</f>
        <v>#VALUE!</v>
      </c>
      <c r="F31" s="52" t="e">
        <f t="shared" ref="F31:H31" si="3">F30*$D$31</f>
        <v>#VALUE!</v>
      </c>
      <c r="G31" s="52" t="e">
        <f t="shared" si="3"/>
        <v>#VALUE!</v>
      </c>
      <c r="H31" s="52" t="e">
        <f t="shared" si="3"/>
        <v>#VALUE!</v>
      </c>
      <c r="I31" s="32"/>
      <c r="J31" s="32"/>
      <c r="K31" s="48"/>
      <c r="L31" s="34"/>
      <c r="M31" s="33"/>
      <c r="N31" s="49"/>
      <c r="P31" s="15"/>
    </row>
    <row r="32" spans="1:16" s="7" customFormat="1" ht="15" x14ac:dyDescent="0.2">
      <c r="A32" s="44"/>
      <c r="B32" s="163"/>
      <c r="C32" s="53" t="s">
        <v>37</v>
      </c>
      <c r="D32" s="54"/>
      <c r="E32" s="52" t="e">
        <f>E30+E31</f>
        <v>#VALUE!</v>
      </c>
      <c r="F32" s="52" t="e">
        <f>F30+F31</f>
        <v>#VALUE!</v>
      </c>
      <c r="G32" s="52" t="e">
        <f>G30+G31</f>
        <v>#VALUE!</v>
      </c>
      <c r="H32" s="52" t="e">
        <f>H30+H31</f>
        <v>#VALUE!</v>
      </c>
      <c r="J32" s="32"/>
      <c r="K32" s="33"/>
      <c r="L32" s="34"/>
      <c r="M32" s="33"/>
      <c r="N32" s="49"/>
    </row>
    <row r="33" spans="1:15" s="7" customFormat="1" ht="29.25" customHeight="1" x14ac:dyDescent="0.2">
      <c r="A33" s="44"/>
      <c r="B33" s="164"/>
      <c r="C33" s="55" t="s">
        <v>18</v>
      </c>
      <c r="D33" s="56"/>
      <c r="E33" s="57" t="e">
        <f>E32</f>
        <v>#VALUE!</v>
      </c>
      <c r="F33" s="57" t="e">
        <f>E33+F32</f>
        <v>#VALUE!</v>
      </c>
      <c r="G33" s="57" t="e">
        <f>F33+G32</f>
        <v>#VALUE!</v>
      </c>
      <c r="H33" s="57" t="e">
        <f>G33+H32</f>
        <v>#VALUE!</v>
      </c>
      <c r="K33" s="34"/>
      <c r="L33" s="34"/>
      <c r="M33" s="33"/>
      <c r="N33" s="49"/>
    </row>
    <row r="34" spans="1:15" s="7" customFormat="1" ht="15" x14ac:dyDescent="0.2">
      <c r="B34" s="58"/>
      <c r="C34" s="34"/>
      <c r="D34" s="59"/>
      <c r="E34" s="60"/>
      <c r="F34" s="60"/>
      <c r="G34" s="60"/>
      <c r="H34" s="60"/>
    </row>
    <row r="35" spans="1:15" s="7" customFormat="1" ht="15" x14ac:dyDescent="0.2">
      <c r="B35" s="58"/>
      <c r="C35" s="34"/>
      <c r="D35" s="59"/>
      <c r="E35" s="61"/>
      <c r="F35" s="61"/>
      <c r="G35" s="61"/>
      <c r="H35" s="61"/>
    </row>
    <row r="36" spans="1:15" s="7" customFormat="1" ht="15" x14ac:dyDescent="0.2">
      <c r="B36" s="58"/>
      <c r="C36" s="34"/>
      <c r="D36" s="59"/>
      <c r="E36" s="61"/>
      <c r="F36" s="61"/>
      <c r="G36" s="61"/>
      <c r="H36" s="61"/>
    </row>
    <row r="37" spans="1:15" s="7" customFormat="1" ht="15" x14ac:dyDescent="0.2">
      <c r="B37" s="58"/>
      <c r="C37" s="34"/>
      <c r="D37" s="59"/>
      <c r="E37" s="61"/>
      <c r="F37" s="61"/>
      <c r="G37" s="61"/>
      <c r="H37" s="61"/>
    </row>
    <row r="38" spans="1:15" s="7" customFormat="1" ht="15" x14ac:dyDescent="0.2">
      <c r="B38" s="58"/>
      <c r="C38" s="34"/>
      <c r="D38" s="59"/>
      <c r="E38" s="61"/>
      <c r="F38" s="61"/>
      <c r="G38" s="61"/>
      <c r="H38" s="61"/>
    </row>
    <row r="39" spans="1:15" s="7" customFormat="1" ht="15" x14ac:dyDescent="0.2">
      <c r="B39" s="58"/>
      <c r="C39" s="34"/>
      <c r="D39" s="59"/>
      <c r="E39" s="61"/>
      <c r="F39" s="61"/>
      <c r="G39" s="61"/>
      <c r="H39" s="61"/>
    </row>
    <row r="40" spans="1:15" s="7" customFormat="1" ht="15" x14ac:dyDescent="0.2">
      <c r="B40" s="58"/>
      <c r="C40" s="34"/>
      <c r="D40" s="59"/>
      <c r="E40" s="61"/>
      <c r="F40" s="60"/>
      <c r="G40" s="60"/>
      <c r="H40" s="60"/>
    </row>
    <row r="41" spans="1:15" x14ac:dyDescent="0.25">
      <c r="E41" s="64"/>
    </row>
    <row r="42" spans="1:15" x14ac:dyDescent="0.25">
      <c r="E42" s="64"/>
      <c r="F42" s="64"/>
      <c r="G42" s="64"/>
      <c r="H42" s="64"/>
    </row>
    <row r="43" spans="1:15" x14ac:dyDescent="0.25">
      <c r="E43" s="64"/>
      <c r="F43" s="64"/>
      <c r="G43" s="64"/>
      <c r="H43" s="64"/>
      <c r="I43" s="65"/>
      <c r="J43" s="65"/>
      <c r="K43" s="65"/>
      <c r="L43" s="65"/>
      <c r="M43" s="65"/>
      <c r="N43" s="65"/>
      <c r="O43" s="65"/>
    </row>
    <row r="44" spans="1:15" x14ac:dyDescent="0.25">
      <c r="E44" s="64"/>
    </row>
    <row r="46" spans="1:15" x14ac:dyDescent="0.25">
      <c r="E46" s="66"/>
      <c r="F46" s="66"/>
      <c r="G46" s="66"/>
      <c r="H46" s="66"/>
    </row>
  </sheetData>
  <mergeCells count="17">
    <mergeCell ref="C9:H9"/>
    <mergeCell ref="C10:H10"/>
    <mergeCell ref="C7:H7"/>
    <mergeCell ref="C2:E2"/>
    <mergeCell ref="C8:H8"/>
    <mergeCell ref="B30:B33"/>
    <mergeCell ref="B20:B21"/>
    <mergeCell ref="C20:C21"/>
    <mergeCell ref="B24:B25"/>
    <mergeCell ref="E18:H18"/>
    <mergeCell ref="D20:D21"/>
    <mergeCell ref="D24:D25"/>
    <mergeCell ref="C24:C25"/>
    <mergeCell ref="C18:D18"/>
    <mergeCell ref="B22:B23"/>
    <mergeCell ref="C22:C23"/>
    <mergeCell ref="D22:D23"/>
  </mergeCells>
  <printOptions horizontalCentered="1"/>
  <pageMargins left="0" right="0" top="0.59055118110236227" bottom="0.19685039370078741" header="0.31496062992125984" footer="0.31496062992125984"/>
  <pageSetup paperSize="9" scale="88" orientation="landscape" verticalDpi="597" r:id="rId1"/>
  <colBreaks count="1" manualBreakCount="1">
    <brk id="8" min="17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PLANILHA ORÇAMENTOS</vt:lpstr>
      <vt:lpstr>PLANILHA RESUMIDA</vt:lpstr>
      <vt:lpstr>CRONOGRAMA FISICO FINANCEIRO</vt:lpstr>
      <vt:lpstr>'CRONOGRAMA FISICO FINANCEIRO'!Area_de_impressao</vt:lpstr>
      <vt:lpstr>'PLANILHA ORÇAMENTOS'!Area_de_impressao</vt:lpstr>
    </vt:vector>
  </TitlesOfParts>
  <Company>SES/GTE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HOSP. REGIONAL DE BEBEDOURO - 2ª FASE</dc:title>
  <dc:subject>FORNECIMENTO E INSTALAÇÃO DE BRISES</dc:subject>
  <dc:creator>YUKIO</dc:creator>
  <cp:lastModifiedBy>Geraldo Aniceto Vaz Filho</cp:lastModifiedBy>
  <cp:lastPrinted>2019-12-17T12:31:10Z</cp:lastPrinted>
  <dcterms:created xsi:type="dcterms:W3CDTF">2018-06-26T22:17:26Z</dcterms:created>
  <dcterms:modified xsi:type="dcterms:W3CDTF">2019-12-17T12:31:14Z</dcterms:modified>
</cp:coreProperties>
</file>