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375" activeTab="1"/>
  </bookViews>
  <sheets>
    <sheet name="avcb 1" sheetId="4" r:id="rId1"/>
    <sheet name="Cronograma" sheetId="5" r:id="rId2"/>
  </sheets>
  <definedNames>
    <definedName name="_xlnm.Print_Area" localSheetId="0">'avcb 1'!$A$1:$I$1058</definedName>
    <definedName name="_xlnm.Print_Titles" localSheetId="0">'avcb 1'!$1:$4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 l="1"/>
  <c r="I39" i="5" s="1"/>
  <c r="I1056" i="4"/>
  <c r="I41" i="5" l="1"/>
  <c r="I1" i="5"/>
  <c r="I1041" i="4"/>
  <c r="L34" i="5" l="1"/>
  <c r="M34" i="5"/>
  <c r="N34" i="5"/>
  <c r="O34" i="5"/>
  <c r="P34" i="5"/>
  <c r="Q34" i="5"/>
  <c r="R34" i="5"/>
  <c r="S34" i="5"/>
  <c r="T34" i="5"/>
  <c r="U34" i="5"/>
  <c r="V34" i="5"/>
  <c r="W34" i="5"/>
  <c r="K34" i="5"/>
  <c r="L32" i="5"/>
  <c r="M32" i="5"/>
  <c r="N32" i="5"/>
  <c r="O32" i="5"/>
  <c r="P32" i="5"/>
  <c r="Q32" i="5"/>
  <c r="R32" i="5"/>
  <c r="S32" i="5"/>
  <c r="T32" i="5"/>
  <c r="U32" i="5"/>
  <c r="V32" i="5"/>
  <c r="W32" i="5"/>
  <c r="K32" i="5"/>
  <c r="L30" i="5"/>
  <c r="M30" i="5"/>
  <c r="N30" i="5"/>
  <c r="O30" i="5"/>
  <c r="P30" i="5"/>
  <c r="Q30" i="5"/>
  <c r="R30" i="5"/>
  <c r="S30" i="5"/>
  <c r="T30" i="5"/>
  <c r="U30" i="5"/>
  <c r="V30" i="5"/>
  <c r="W30" i="5"/>
  <c r="K30" i="5"/>
  <c r="L28" i="5"/>
  <c r="M28" i="5"/>
  <c r="N28" i="5"/>
  <c r="O28" i="5"/>
  <c r="P28" i="5"/>
  <c r="Q28" i="5"/>
  <c r="R28" i="5"/>
  <c r="S28" i="5"/>
  <c r="T28" i="5"/>
  <c r="U28" i="5"/>
  <c r="V28" i="5"/>
  <c r="W28" i="5"/>
  <c r="K28" i="5"/>
  <c r="L26" i="5"/>
  <c r="M26" i="5"/>
  <c r="N26" i="5"/>
  <c r="O26" i="5"/>
  <c r="P26" i="5"/>
  <c r="Q26" i="5"/>
  <c r="R26" i="5"/>
  <c r="S26" i="5"/>
  <c r="T26" i="5"/>
  <c r="U26" i="5"/>
  <c r="V26" i="5"/>
  <c r="W26" i="5"/>
  <c r="K26" i="5"/>
  <c r="L24" i="5"/>
  <c r="M24" i="5"/>
  <c r="N24" i="5"/>
  <c r="O24" i="5"/>
  <c r="P24" i="5"/>
  <c r="Q24" i="5"/>
  <c r="R24" i="5"/>
  <c r="S24" i="5"/>
  <c r="T24" i="5"/>
  <c r="U24" i="5"/>
  <c r="V24" i="5"/>
  <c r="W24" i="5"/>
  <c r="K24" i="5"/>
  <c r="L22" i="5"/>
  <c r="M22" i="5"/>
  <c r="N22" i="5"/>
  <c r="O22" i="5"/>
  <c r="P22" i="5"/>
  <c r="Q22" i="5"/>
  <c r="R22" i="5"/>
  <c r="S22" i="5"/>
  <c r="T22" i="5"/>
  <c r="U22" i="5"/>
  <c r="V22" i="5"/>
  <c r="W22" i="5"/>
  <c r="K22" i="5"/>
  <c r="L20" i="5"/>
  <c r="M20" i="5"/>
  <c r="N20" i="5"/>
  <c r="O20" i="5"/>
  <c r="P20" i="5"/>
  <c r="Q20" i="5"/>
  <c r="R20" i="5"/>
  <c r="S20" i="5"/>
  <c r="T20" i="5"/>
  <c r="U20" i="5"/>
  <c r="V20" i="5"/>
  <c r="W20" i="5"/>
  <c r="K20" i="5"/>
  <c r="L18" i="5"/>
  <c r="M18" i="5"/>
  <c r="O18" i="5"/>
  <c r="Q18" i="5"/>
  <c r="S18" i="5"/>
  <c r="K18" i="5"/>
  <c r="L16" i="5"/>
  <c r="M16" i="5"/>
  <c r="N16" i="5"/>
  <c r="O16" i="5"/>
  <c r="P16" i="5"/>
  <c r="Q16" i="5"/>
  <c r="R16" i="5"/>
  <c r="S16" i="5"/>
  <c r="T16" i="5"/>
  <c r="U16" i="5"/>
  <c r="V16" i="5"/>
  <c r="W16" i="5"/>
  <c r="L14" i="5"/>
  <c r="M14" i="5"/>
  <c r="N14" i="5"/>
  <c r="O14" i="5"/>
  <c r="P14" i="5"/>
  <c r="Q14" i="5"/>
  <c r="R14" i="5"/>
  <c r="S14" i="5"/>
  <c r="T14" i="5"/>
  <c r="U14" i="5"/>
  <c r="V14" i="5"/>
  <c r="W14" i="5"/>
  <c r="L12" i="5"/>
  <c r="M12" i="5"/>
  <c r="N12" i="5"/>
  <c r="O12" i="5"/>
  <c r="P12" i="5"/>
  <c r="Q12" i="5"/>
  <c r="R12" i="5"/>
  <c r="S12" i="5"/>
  <c r="T12" i="5"/>
  <c r="U12" i="5"/>
  <c r="V12" i="5"/>
  <c r="W12" i="5"/>
  <c r="K12" i="5"/>
  <c r="L10" i="5"/>
  <c r="M10" i="5"/>
  <c r="N10" i="5"/>
  <c r="O10" i="5"/>
  <c r="P10" i="5"/>
  <c r="Q10" i="5"/>
  <c r="R10" i="5"/>
  <c r="S10" i="5"/>
  <c r="T10" i="5"/>
  <c r="U10" i="5"/>
  <c r="V10" i="5"/>
  <c r="W10" i="5"/>
  <c r="K10" i="5"/>
  <c r="W8" i="5"/>
  <c r="V8" i="5"/>
  <c r="U8" i="5"/>
  <c r="T8" i="5"/>
  <c r="S8" i="5"/>
  <c r="R8" i="5"/>
  <c r="Q8" i="5"/>
  <c r="P8" i="5"/>
  <c r="O8" i="5"/>
  <c r="N8" i="5"/>
  <c r="M8" i="5"/>
  <c r="X38" i="5" l="1"/>
  <c r="X35" i="5"/>
  <c r="X34" i="5"/>
  <c r="X33" i="5"/>
  <c r="X32" i="5"/>
  <c r="X31" i="5"/>
  <c r="X30" i="5"/>
  <c r="X29" i="5"/>
  <c r="X28" i="5"/>
  <c r="X23" i="5"/>
  <c r="X26" i="5"/>
  <c r="X24" i="5"/>
  <c r="X22" i="5"/>
  <c r="X20" i="5"/>
  <c r="X10" i="5"/>
  <c r="J24" i="5" l="1"/>
  <c r="J10" i="5"/>
  <c r="J26" i="5"/>
  <c r="J12" i="5"/>
  <c r="J28" i="5"/>
  <c r="J14" i="5"/>
  <c r="J30" i="5"/>
  <c r="J16" i="5"/>
  <c r="J32" i="5"/>
  <c r="J18" i="5"/>
  <c r="J34" i="5"/>
  <c r="J20" i="5"/>
  <c r="J8" i="5"/>
  <c r="J22" i="5"/>
  <c r="X25" i="5"/>
  <c r="X11" i="5"/>
  <c r="X21" i="5"/>
  <c r="J37" i="5" l="1"/>
  <c r="X27" i="5"/>
  <c r="I37" i="4" l="1"/>
  <c r="I36" i="4"/>
  <c r="I35" i="4"/>
  <c r="I968" i="4"/>
  <c r="I967" i="4"/>
  <c r="I927" i="4"/>
  <c r="I926" i="4"/>
  <c r="I886" i="4"/>
  <c r="I885" i="4"/>
  <c r="I845" i="4"/>
  <c r="I844" i="4"/>
  <c r="I804" i="4"/>
  <c r="I803" i="4"/>
  <c r="I805" i="4"/>
  <c r="I763" i="4"/>
  <c r="I762" i="4"/>
  <c r="I722" i="4"/>
  <c r="I721" i="4"/>
  <c r="I681" i="4"/>
  <c r="I680" i="4"/>
  <c r="I640" i="4"/>
  <c r="I639" i="4"/>
  <c r="I599" i="4"/>
  <c r="I598" i="4"/>
  <c r="I558" i="4"/>
  <c r="I557" i="4"/>
  <c r="I517" i="4"/>
  <c r="I516" i="4"/>
  <c r="I476" i="4"/>
  <c r="I475" i="4"/>
  <c r="I435" i="4"/>
  <c r="I434" i="4"/>
  <c r="I394" i="4"/>
  <c r="I393" i="4"/>
  <c r="I353" i="4"/>
  <c r="I352" i="4"/>
  <c r="I972" i="4"/>
  <c r="I971" i="4"/>
  <c r="I932" i="4"/>
  <c r="I931" i="4"/>
  <c r="I891" i="4"/>
  <c r="I890" i="4"/>
  <c r="I850" i="4"/>
  <c r="I849" i="4"/>
  <c r="I809" i="4"/>
  <c r="I808" i="4"/>
  <c r="I768" i="4"/>
  <c r="I767" i="4"/>
  <c r="I727" i="4"/>
  <c r="I726" i="4"/>
  <c r="I686" i="4"/>
  <c r="I685" i="4"/>
  <c r="I645" i="4"/>
  <c r="I644" i="4"/>
  <c r="I604" i="4"/>
  <c r="I603" i="4"/>
  <c r="I563" i="4"/>
  <c r="I562" i="4"/>
  <c r="I522" i="4"/>
  <c r="I521" i="4"/>
  <c r="I481" i="4"/>
  <c r="I480" i="4"/>
  <c r="I440" i="4"/>
  <c r="I439" i="4"/>
  <c r="I399" i="4"/>
  <c r="I398" i="4"/>
  <c r="I358" i="4"/>
  <c r="I357" i="4"/>
  <c r="I336" i="4"/>
  <c r="I335" i="4"/>
  <c r="I322" i="4"/>
  <c r="I321" i="4"/>
  <c r="I306" i="4"/>
  <c r="I305" i="4"/>
  <c r="I283" i="4"/>
  <c r="I282" i="4"/>
  <c r="I246" i="4"/>
  <c r="I245" i="4"/>
  <c r="I1040" i="4"/>
  <c r="I203" i="4"/>
  <c r="I202" i="4"/>
  <c r="I13" i="4"/>
  <c r="I12" i="4"/>
  <c r="G165" i="4"/>
  <c r="I165" i="4" s="1"/>
  <c r="G135" i="4"/>
  <c r="I135" i="4" s="1"/>
  <c r="G114" i="4"/>
  <c r="I114" i="4" s="1"/>
  <c r="G90" i="4"/>
  <c r="I90" i="4" s="1"/>
  <c r="G62" i="4"/>
  <c r="I62" i="4" s="1"/>
  <c r="G28" i="4"/>
  <c r="I28" i="4" s="1"/>
  <c r="I51" i="4"/>
  <c r="I50" i="4"/>
  <c r="I975" i="4"/>
  <c r="I938" i="4"/>
  <c r="I897" i="4"/>
  <c r="I856" i="4"/>
  <c r="I815" i="4"/>
  <c r="I774" i="4"/>
  <c r="I733" i="4"/>
  <c r="I692" i="4"/>
  <c r="I651" i="4"/>
  <c r="I610" i="4"/>
  <c r="I569" i="4"/>
  <c r="I528" i="4"/>
  <c r="I487" i="4"/>
  <c r="I446" i="4"/>
  <c r="I405" i="4"/>
  <c r="I364" i="4"/>
  <c r="G230" i="4"/>
  <c r="I230" i="4" s="1"/>
  <c r="G187" i="4"/>
  <c r="I187" i="4" s="1"/>
  <c r="I1027" i="4"/>
  <c r="I1012" i="4"/>
  <c r="I1011" i="4"/>
  <c r="I1010" i="4"/>
  <c r="I340" i="4"/>
  <c r="I339" i="4"/>
  <c r="I338" i="4"/>
  <c r="I327" i="4"/>
  <c r="I326" i="4"/>
  <c r="I325" i="4"/>
  <c r="I310" i="4"/>
  <c r="I309" i="4"/>
  <c r="I308" i="4"/>
  <c r="I288" i="4"/>
  <c r="I287" i="4"/>
  <c r="I286" i="4"/>
  <c r="I343" i="4"/>
  <c r="I324" i="4"/>
  <c r="I313" i="4"/>
  <c r="I294" i="4"/>
  <c r="I254" i="4"/>
  <c r="I210" i="4"/>
  <c r="I185" i="4"/>
  <c r="I163" i="4"/>
  <c r="I133" i="4"/>
  <c r="I111" i="4"/>
  <c r="I87" i="4"/>
  <c r="I57" i="4"/>
  <c r="I23" i="4"/>
  <c r="G70" i="4"/>
  <c r="G71" i="4" s="1"/>
  <c r="G65" i="4"/>
  <c r="G68" i="4" s="1"/>
  <c r="G39" i="4"/>
  <c r="I39" i="4" s="1"/>
  <c r="G31" i="4"/>
  <c r="G34" i="4" s="1"/>
  <c r="I34" i="4" s="1"/>
  <c r="I1003" i="4"/>
  <c r="I1026" i="4"/>
  <c r="I1025" i="4"/>
  <c r="I1024" i="4"/>
  <c r="I1023" i="4"/>
  <c r="I1009" i="4"/>
  <c r="I1006" i="4"/>
  <c r="I1013" i="4"/>
  <c r="I1014" i="4"/>
  <c r="I1015" i="4"/>
  <c r="I1016" i="4"/>
  <c r="I1017" i="4"/>
  <c r="I1018" i="4"/>
  <c r="I1019" i="4"/>
  <c r="I1020" i="4"/>
  <c r="I1021" i="4"/>
  <c r="I1022" i="4"/>
  <c r="I1054" i="4"/>
  <c r="I1053" i="4"/>
  <c r="I1052" i="4"/>
  <c r="I1051" i="4"/>
  <c r="I1050" i="4"/>
  <c r="I1049" i="4"/>
  <c r="I1048" i="4"/>
  <c r="I1047" i="4"/>
  <c r="I1044" i="4"/>
  <c r="I1043" i="4" s="1"/>
  <c r="I1039" i="4"/>
  <c r="I1038" i="4"/>
  <c r="I1037" i="4"/>
  <c r="I1036" i="4"/>
  <c r="I1035" i="4"/>
  <c r="I1034" i="4"/>
  <c r="I1033" i="4"/>
  <c r="I1032" i="4"/>
  <c r="I1031" i="4"/>
  <c r="I1030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4" i="4"/>
  <c r="I973" i="4"/>
  <c r="I970" i="4"/>
  <c r="I969" i="4"/>
  <c r="I966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7" i="4"/>
  <c r="I936" i="4"/>
  <c r="I935" i="4"/>
  <c r="I934" i="4"/>
  <c r="I933" i="4"/>
  <c r="I930" i="4"/>
  <c r="I929" i="4"/>
  <c r="I928" i="4"/>
  <c r="I925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6" i="4"/>
  <c r="I895" i="4"/>
  <c r="I894" i="4"/>
  <c r="I893" i="4"/>
  <c r="I892" i="4"/>
  <c r="I889" i="4"/>
  <c r="I888" i="4"/>
  <c r="I887" i="4"/>
  <c r="I884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5" i="4"/>
  <c r="I854" i="4"/>
  <c r="I853" i="4"/>
  <c r="I852" i="4"/>
  <c r="I851" i="4"/>
  <c r="I848" i="4"/>
  <c r="I847" i="4"/>
  <c r="I846" i="4"/>
  <c r="I843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4" i="4"/>
  <c r="I813" i="4"/>
  <c r="I812" i="4"/>
  <c r="I811" i="4"/>
  <c r="I810" i="4"/>
  <c r="I807" i="4"/>
  <c r="I806" i="4"/>
  <c r="I802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3" i="4"/>
  <c r="I772" i="4"/>
  <c r="I771" i="4"/>
  <c r="I770" i="4"/>
  <c r="I769" i="4"/>
  <c r="I766" i="4"/>
  <c r="I765" i="4"/>
  <c r="I764" i="4"/>
  <c r="I761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2" i="4"/>
  <c r="I731" i="4"/>
  <c r="I730" i="4"/>
  <c r="I729" i="4"/>
  <c r="I728" i="4"/>
  <c r="I725" i="4"/>
  <c r="I724" i="4"/>
  <c r="I723" i="4"/>
  <c r="I720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1" i="4"/>
  <c r="I690" i="4"/>
  <c r="I689" i="4"/>
  <c r="I688" i="4"/>
  <c r="I687" i="4"/>
  <c r="I684" i="4"/>
  <c r="I683" i="4"/>
  <c r="I682" i="4"/>
  <c r="I679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0" i="4"/>
  <c r="I649" i="4"/>
  <c r="I648" i="4"/>
  <c r="I647" i="4"/>
  <c r="I646" i="4"/>
  <c r="I643" i="4"/>
  <c r="I642" i="4"/>
  <c r="I641" i="4"/>
  <c r="I638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09" i="4"/>
  <c r="I608" i="4"/>
  <c r="I607" i="4"/>
  <c r="I606" i="4"/>
  <c r="I605" i="4"/>
  <c r="I602" i="4"/>
  <c r="I601" i="4"/>
  <c r="I600" i="4"/>
  <c r="I597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8" i="4"/>
  <c r="I567" i="4"/>
  <c r="I566" i="4"/>
  <c r="I565" i="4"/>
  <c r="I564" i="4"/>
  <c r="I561" i="4"/>
  <c r="I560" i="4"/>
  <c r="I559" i="4"/>
  <c r="I556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7" i="4"/>
  <c r="I526" i="4"/>
  <c r="I525" i="4"/>
  <c r="I524" i="4"/>
  <c r="I523" i="4"/>
  <c r="I520" i="4"/>
  <c r="I519" i="4"/>
  <c r="I518" i="4"/>
  <c r="I515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6" i="4"/>
  <c r="I485" i="4"/>
  <c r="I484" i="4"/>
  <c r="I483" i="4"/>
  <c r="I482" i="4"/>
  <c r="I479" i="4"/>
  <c r="I478" i="4"/>
  <c r="I477" i="4"/>
  <c r="I474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5" i="4"/>
  <c r="I444" i="4"/>
  <c r="I443" i="4"/>
  <c r="I442" i="4"/>
  <c r="I441" i="4"/>
  <c r="I438" i="4"/>
  <c r="I437" i="4"/>
  <c r="I436" i="4"/>
  <c r="I433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4" i="4"/>
  <c r="I403" i="4"/>
  <c r="I402" i="4"/>
  <c r="I401" i="4"/>
  <c r="I400" i="4"/>
  <c r="I397" i="4"/>
  <c r="I396" i="4"/>
  <c r="I395" i="4"/>
  <c r="I392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3" i="4"/>
  <c r="I362" i="4"/>
  <c r="I361" i="4"/>
  <c r="I360" i="4"/>
  <c r="I359" i="4"/>
  <c r="I356" i="4"/>
  <c r="I355" i="4"/>
  <c r="I354" i="4"/>
  <c r="I351" i="4"/>
  <c r="I347" i="4"/>
  <c r="I346" i="4"/>
  <c r="I345" i="4"/>
  <c r="I344" i="4"/>
  <c r="I342" i="4"/>
  <c r="I341" i="4"/>
  <c r="I337" i="4"/>
  <c r="I334" i="4"/>
  <c r="I331" i="4"/>
  <c r="I330" i="4"/>
  <c r="I329" i="4"/>
  <c r="I328" i="4"/>
  <c r="I323" i="4"/>
  <c r="I320" i="4"/>
  <c r="I317" i="4"/>
  <c r="I316" i="4"/>
  <c r="I315" i="4"/>
  <c r="I314" i="4"/>
  <c r="I312" i="4"/>
  <c r="I311" i="4"/>
  <c r="I307" i="4"/>
  <c r="I304" i="4"/>
  <c r="I303" i="4"/>
  <c r="I302" i="4"/>
  <c r="I299" i="4"/>
  <c r="I298" i="4"/>
  <c r="I297" i="4"/>
  <c r="I296" i="4"/>
  <c r="I295" i="4"/>
  <c r="I293" i="4"/>
  <c r="I292" i="4"/>
  <c r="I291" i="4"/>
  <c r="I290" i="4"/>
  <c r="I289" i="4"/>
  <c r="I285" i="4"/>
  <c r="I284" i="4"/>
  <c r="I281" i="4"/>
  <c r="I280" i="4"/>
  <c r="I279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3" i="4"/>
  <c r="I252" i="4"/>
  <c r="I251" i="4"/>
  <c r="I250" i="4"/>
  <c r="I249" i="4"/>
  <c r="I248" i="4"/>
  <c r="I247" i="4"/>
  <c r="I244" i="4"/>
  <c r="I243" i="4"/>
  <c r="I242" i="4"/>
  <c r="I239" i="4"/>
  <c r="I238" i="4"/>
  <c r="I237" i="4"/>
  <c r="I236" i="4"/>
  <c r="I235" i="4"/>
  <c r="I234" i="4"/>
  <c r="I233" i="4"/>
  <c r="I232" i="4"/>
  <c r="I231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09" i="4"/>
  <c r="I208" i="4"/>
  <c r="I207" i="4"/>
  <c r="I206" i="4"/>
  <c r="I205" i="4"/>
  <c r="I204" i="4"/>
  <c r="I201" i="4"/>
  <c r="I200" i="4"/>
  <c r="I199" i="4"/>
  <c r="I195" i="4"/>
  <c r="I194" i="4"/>
  <c r="I193" i="4"/>
  <c r="I192" i="4"/>
  <c r="I191" i="4"/>
  <c r="I190" i="4"/>
  <c r="I189" i="4"/>
  <c r="I188" i="4"/>
  <c r="I186" i="4"/>
  <c r="I184" i="4"/>
  <c r="I183" i="4"/>
  <c r="I182" i="4"/>
  <c r="I181" i="4"/>
  <c r="I180" i="4"/>
  <c r="I179" i="4"/>
  <c r="I178" i="4"/>
  <c r="I177" i="4"/>
  <c r="I173" i="4"/>
  <c r="I172" i="4"/>
  <c r="I171" i="4"/>
  <c r="I170" i="4"/>
  <c r="I169" i="4"/>
  <c r="I168" i="4"/>
  <c r="I167" i="4"/>
  <c r="I166" i="4"/>
  <c r="I164" i="4"/>
  <c r="I162" i="4"/>
  <c r="I161" i="4"/>
  <c r="I160" i="4"/>
  <c r="I159" i="4"/>
  <c r="I158" i="4"/>
  <c r="I157" i="4"/>
  <c r="I156" i="4"/>
  <c r="I148" i="4"/>
  <c r="I147" i="4"/>
  <c r="I143" i="4"/>
  <c r="I142" i="4"/>
  <c r="I141" i="4"/>
  <c r="I140" i="4"/>
  <c r="I139" i="4"/>
  <c r="I138" i="4"/>
  <c r="I137" i="4"/>
  <c r="I136" i="4"/>
  <c r="I134" i="4"/>
  <c r="I132" i="4"/>
  <c r="I131" i="4"/>
  <c r="I130" i="4"/>
  <c r="I129" i="4"/>
  <c r="I128" i="4"/>
  <c r="I127" i="4"/>
  <c r="I126" i="4"/>
  <c r="I122" i="4"/>
  <c r="I121" i="4"/>
  <c r="I120" i="4"/>
  <c r="I119" i="4"/>
  <c r="I118" i="4"/>
  <c r="I117" i="4"/>
  <c r="I116" i="4"/>
  <c r="I115" i="4"/>
  <c r="I113" i="4"/>
  <c r="I112" i="4"/>
  <c r="I110" i="4"/>
  <c r="I109" i="4"/>
  <c r="I108" i="4"/>
  <c r="I107" i="4"/>
  <c r="I106" i="4"/>
  <c r="I105" i="4"/>
  <c r="I104" i="4"/>
  <c r="I103" i="4"/>
  <c r="I102" i="4"/>
  <c r="I99" i="4"/>
  <c r="I98" i="4"/>
  <c r="I97" i="4"/>
  <c r="I96" i="4"/>
  <c r="I95" i="4"/>
  <c r="I94" i="4"/>
  <c r="I93" i="4"/>
  <c r="I92" i="4"/>
  <c r="I91" i="4"/>
  <c r="I89" i="4"/>
  <c r="I88" i="4"/>
  <c r="I86" i="4"/>
  <c r="I85" i="4"/>
  <c r="I84" i="4"/>
  <c r="I83" i="4"/>
  <c r="I82" i="4"/>
  <c r="I81" i="4"/>
  <c r="I80" i="4"/>
  <c r="I79" i="4"/>
  <c r="I78" i="4"/>
  <c r="I77" i="4"/>
  <c r="I76" i="4"/>
  <c r="I75" i="4"/>
  <c r="I69" i="4"/>
  <c r="I67" i="4"/>
  <c r="I66" i="4"/>
  <c r="I64" i="4"/>
  <c r="I63" i="4"/>
  <c r="I61" i="4"/>
  <c r="I60" i="4"/>
  <c r="I59" i="4"/>
  <c r="I58" i="4"/>
  <c r="I56" i="4"/>
  <c r="I55" i="4"/>
  <c r="I54" i="4"/>
  <c r="I53" i="4"/>
  <c r="I52" i="4"/>
  <c r="I49" i="4"/>
  <c r="I48" i="4"/>
  <c r="I47" i="4"/>
  <c r="I46" i="4"/>
  <c r="I45" i="4"/>
  <c r="I44" i="4"/>
  <c r="I43" i="4"/>
  <c r="I42" i="4"/>
  <c r="I38" i="4"/>
  <c r="I33" i="4"/>
  <c r="I32" i="4"/>
  <c r="I30" i="4"/>
  <c r="I29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1" i="4"/>
  <c r="I10" i="4"/>
  <c r="I9" i="4"/>
  <c r="I8" i="4"/>
  <c r="I7" i="4"/>
  <c r="I146" i="4" l="1"/>
  <c r="I101" i="4"/>
  <c r="I241" i="4"/>
  <c r="I883" i="4"/>
  <c r="I319" i="4"/>
  <c r="I155" i="4"/>
  <c r="I176" i="4"/>
  <c r="I301" i="4"/>
  <c r="I333" i="4"/>
  <c r="I350" i="4"/>
  <c r="I514" i="4"/>
  <c r="I678" i="4"/>
  <c r="I1046" i="4"/>
  <c r="I125" i="4"/>
  <c r="I278" i="4"/>
  <c r="I473" i="4"/>
  <c r="I637" i="4"/>
  <c r="I801" i="4"/>
  <c r="I1029" i="4"/>
  <c r="I432" i="4"/>
  <c r="I596" i="4"/>
  <c r="I760" i="4"/>
  <c r="I74" i="4"/>
  <c r="I198" i="4"/>
  <c r="I391" i="4"/>
  <c r="I555" i="4"/>
  <c r="I719" i="4"/>
  <c r="I842" i="4"/>
  <c r="I924" i="4"/>
  <c r="I965" i="4"/>
  <c r="I65" i="4"/>
  <c r="I70" i="4"/>
  <c r="I71" i="4"/>
  <c r="I31" i="4"/>
  <c r="I6" i="4" s="1"/>
  <c r="I68" i="4"/>
  <c r="I1008" i="4"/>
  <c r="I1004" i="4"/>
  <c r="I1007" i="4"/>
  <c r="I1005" i="4"/>
  <c r="I349" i="4" l="1"/>
  <c r="I41" i="4"/>
  <c r="I1002" i="4"/>
  <c r="I145" i="4"/>
  <c r="I124" i="4"/>
  <c r="I73" i="4"/>
  <c r="I197" i="4"/>
  <c r="I154" i="4"/>
  <c r="I277" i="4"/>
  <c r="I175" i="4"/>
  <c r="I5" i="4" l="1"/>
  <c r="I1057" i="4" l="1"/>
  <c r="I1058" i="4" s="1"/>
  <c r="X9" i="5"/>
  <c r="X8" i="5"/>
  <c r="X13" i="5" l="1"/>
  <c r="X12" i="5"/>
  <c r="L37" i="5"/>
  <c r="L39" i="5" s="1"/>
  <c r="L41" i="5" l="1"/>
  <c r="K14" i="5"/>
  <c r="Q37" i="5" l="1"/>
  <c r="O37" i="5"/>
  <c r="O39" i="5" s="1"/>
  <c r="X14" i="5"/>
  <c r="M37" i="5"/>
  <c r="M39" i="5" s="1"/>
  <c r="X15" i="5"/>
  <c r="S37" i="5"/>
  <c r="S39" i="5" s="1"/>
  <c r="Q39" i="5" l="1"/>
  <c r="Q41" i="5" s="1"/>
  <c r="S41" i="5"/>
  <c r="M41" i="5"/>
  <c r="O41" i="5"/>
  <c r="X17" i="5"/>
  <c r="K16" i="5"/>
  <c r="X16" i="5" s="1"/>
  <c r="K37" i="5"/>
  <c r="K39" i="5" s="1"/>
  <c r="K41" i="5" l="1"/>
  <c r="K42" i="5" l="1"/>
  <c r="L42" i="5" s="1"/>
  <c r="M42" i="5" s="1"/>
  <c r="U18" i="5"/>
  <c r="U37" i="5"/>
  <c r="V18" i="5"/>
  <c r="V37" i="5" s="1"/>
  <c r="V39" i="5" s="1"/>
  <c r="W18" i="5"/>
  <c r="W37" i="5" s="1"/>
  <c r="T18" i="5"/>
  <c r="T37" i="5" s="1"/>
  <c r="T39" i="5" s="1"/>
  <c r="W39" i="5" l="1"/>
  <c r="W41" i="5" s="1"/>
  <c r="U39" i="5"/>
  <c r="U41" i="5" s="1"/>
  <c r="T41" i="5"/>
  <c r="V41" i="5"/>
  <c r="N18" i="5"/>
  <c r="N37" i="5" s="1"/>
  <c r="N39" i="5" s="1"/>
  <c r="N41" i="5" l="1"/>
  <c r="N42" i="5" l="1"/>
  <c r="O42" i="5" s="1"/>
  <c r="P18" i="5"/>
  <c r="P37" i="5" s="1"/>
  <c r="P39" i="5" s="1"/>
  <c r="P41" i="5" l="1"/>
  <c r="P42" i="5" l="1"/>
  <c r="Q42" i="5" s="1"/>
  <c r="X19" i="5"/>
  <c r="R18" i="5"/>
  <c r="X18" i="5" s="1"/>
  <c r="R37" i="5"/>
  <c r="R39" i="5" s="1"/>
  <c r="X39" i="5" l="1"/>
  <c r="X37" i="5"/>
  <c r="R41" i="5" l="1"/>
  <c r="R42" i="5" l="1"/>
  <c r="S42" i="5" s="1"/>
  <c r="T42" i="5" s="1"/>
  <c r="U42" i="5" s="1"/>
  <c r="V42" i="5" s="1"/>
  <c r="W42" i="5" s="1"/>
  <c r="X41" i="5"/>
  <c r="X42" i="5" l="1"/>
</calcChain>
</file>

<file path=xl/sharedStrings.xml><?xml version="1.0" encoding="utf-8"?>
<sst xmlns="http://schemas.openxmlformats.org/spreadsheetml/2006/main" count="3947" uniqueCount="948">
  <si>
    <t>QUANT</t>
  </si>
  <si>
    <t>UNID</t>
  </si>
  <si>
    <t>ITEM</t>
  </si>
  <si>
    <t>CÓDIGO</t>
  </si>
  <si>
    <t>DESCRIÇÃO DOS SERVIÇOS</t>
  </si>
  <si>
    <t>PREÇO</t>
  </si>
  <si>
    <t>R$ UNIT.</t>
  </si>
  <si>
    <t>R$ TOTAL</t>
  </si>
  <si>
    <t>01 00 00</t>
  </si>
  <si>
    <t>PREDIO 05 (ADMINISTRAÇÃO)</t>
  </si>
  <si>
    <t>PAVIMENTO TÉRREO</t>
  </si>
  <si>
    <t>1.1.1</t>
  </si>
  <si>
    <t>50.05.310</t>
  </si>
  <si>
    <t>un</t>
  </si>
  <si>
    <t>6,00</t>
  </si>
  <si>
    <t>1.1.2</t>
  </si>
  <si>
    <t>50.01.330</t>
  </si>
  <si>
    <t>Abrigo de hidrante de 2 1/2´ completo - inclusive mangueira de 30 m (2 x 15 m)</t>
  </si>
  <si>
    <t>2,00</t>
  </si>
  <si>
    <t>1.1.3</t>
  </si>
  <si>
    <t>24.03.320</t>
  </si>
  <si>
    <t>Corrimão tubular em aço galvanizado, diâmetro 2´</t>
  </si>
  <si>
    <t>m</t>
  </si>
  <si>
    <t>1.1.4</t>
  </si>
  <si>
    <t>50.05.060</t>
  </si>
  <si>
    <t>Central de iluminação de emergência, completa, para até 6.000 W</t>
  </si>
  <si>
    <t>1,00</t>
  </si>
  <si>
    <t>1.1.5</t>
  </si>
  <si>
    <t>m²</t>
  </si>
  <si>
    <t>4,20</t>
  </si>
  <si>
    <t>1.1.6</t>
  </si>
  <si>
    <t>50.05.430</t>
  </si>
  <si>
    <t>Detector óptico de fumaça com base - endereçável</t>
  </si>
  <si>
    <t>1.1.7</t>
  </si>
  <si>
    <t>38.06.040</t>
  </si>
  <si>
    <t>Eletroduto de ferro galvanizado a quente, pesado de 3/4´ - com acessórios</t>
  </si>
  <si>
    <t>1.1.8</t>
  </si>
  <si>
    <t>Cabo de cobre de 2,5 mm², isolamento 750 V - isolação em PVC 70°C</t>
  </si>
  <si>
    <t>1.1.9</t>
  </si>
  <si>
    <t>40.07.040</t>
  </si>
  <si>
    <t>Caixa em PVC octogonal de 4´ x 4´</t>
  </si>
  <si>
    <t>50.10.140</t>
  </si>
  <si>
    <t>Extintor manual de gás carbônico 5BC - capacidade de 06 kg</t>
  </si>
  <si>
    <t>50.10.100</t>
  </si>
  <si>
    <t>Extintor manual de água pressurizada - capacidade de 10 litros</t>
  </si>
  <si>
    <t>50.10.040</t>
  </si>
  <si>
    <t>Extintor manual de pó químico seco BC - capacidade de 4 kg</t>
  </si>
  <si>
    <t>50.05.270</t>
  </si>
  <si>
    <t>50.05.400</t>
  </si>
  <si>
    <t>Sirene eletrônica em caixa metálica de 4 x 4</t>
  </si>
  <si>
    <t>3,00</t>
  </si>
  <si>
    <t>Pintura fotolumescentes para rota de fuga</t>
  </si>
  <si>
    <t>50.05.450</t>
  </si>
  <si>
    <t>Acionador manual quebra-vidro endereçável</t>
  </si>
  <si>
    <t>33.11.020</t>
  </si>
  <si>
    <t>Esmalte em superfície metálica, inclusive preparo</t>
  </si>
  <si>
    <t>28.20.050</t>
  </si>
  <si>
    <t>Barra antipânico de sobrepor e maçaneta livre para porta de 1 folha</t>
  </si>
  <si>
    <t>cj</t>
  </si>
  <si>
    <t>22.03.050</t>
  </si>
  <si>
    <t>Forro em fibra mineral revestido em látex</t>
  </si>
  <si>
    <t>22.02.030</t>
  </si>
  <si>
    <t>Forro em painéis de gesso acartonado, com espessura de 12,5 mm, fixo</t>
  </si>
  <si>
    <t>33.02.060</t>
  </si>
  <si>
    <t>Massa corrida a base de PVA</t>
  </si>
  <si>
    <t>33.02.080</t>
  </si>
  <si>
    <t>Massa corrida à base de resina acrílica</t>
  </si>
  <si>
    <t>1.184,93</t>
  </si>
  <si>
    <t>33.10.030</t>
  </si>
  <si>
    <t>Tinta acrílica antimofo em massa, inclusive preparo</t>
  </si>
  <si>
    <t>33.10.020</t>
  </si>
  <si>
    <t>Tinta látex em massa, inclusive preparo</t>
  </si>
  <si>
    <t>05.04.060</t>
  </si>
  <si>
    <t>m³</t>
  </si>
  <si>
    <t>05.07.060</t>
  </si>
  <si>
    <t>1°PAVIMENTO</t>
  </si>
  <si>
    <t>1.2.1</t>
  </si>
  <si>
    <t>11,00</t>
  </si>
  <si>
    <t>1.2.2</t>
  </si>
  <si>
    <t>1.2.3</t>
  </si>
  <si>
    <t>1.2.4</t>
  </si>
  <si>
    <t>50.05.210</t>
  </si>
  <si>
    <t>Detector termovelocimétrico endereçável com base endereçável</t>
  </si>
  <si>
    <t>66,00</t>
  </si>
  <si>
    <t>1.2.5</t>
  </si>
  <si>
    <t>1.2.6</t>
  </si>
  <si>
    <t>1.2.7</t>
  </si>
  <si>
    <t>1.2.8</t>
  </si>
  <si>
    <t>1.2.9</t>
  </si>
  <si>
    <t>CPU/COTAÇÃO</t>
  </si>
  <si>
    <t>102,16</t>
  </si>
  <si>
    <t>1.729,28</t>
  </si>
  <si>
    <t>PREDIO 07 (CIRURGIA EXPERIMENTAL)</t>
  </si>
  <si>
    <t>2.1.1</t>
  </si>
  <si>
    <t>2.1.2</t>
  </si>
  <si>
    <t>2.1.3</t>
  </si>
  <si>
    <t>2.1.4</t>
  </si>
  <si>
    <t>2.1.5</t>
  </si>
  <si>
    <t>13,00</t>
  </si>
  <si>
    <t>2.1.6</t>
  </si>
  <si>
    <t>2.1.7</t>
  </si>
  <si>
    <t>2.1.8</t>
  </si>
  <si>
    <t>2.1.9</t>
  </si>
  <si>
    <t>67,11</t>
  </si>
  <si>
    <t>8,00</t>
  </si>
  <si>
    <t>2.2.1</t>
  </si>
  <si>
    <t>2.2.2</t>
  </si>
  <si>
    <t>2.2.3</t>
  </si>
  <si>
    <t>12,00</t>
  </si>
  <si>
    <t>2.2.4</t>
  </si>
  <si>
    <t>2.2.5</t>
  </si>
  <si>
    <t>2.2.6</t>
  </si>
  <si>
    <t>2.2.7</t>
  </si>
  <si>
    <t>2.2.8</t>
  </si>
  <si>
    <t>2.2.9</t>
  </si>
  <si>
    <t>2,90</t>
  </si>
  <si>
    <t>PREDIO 08 (GTO-GUIMA CONSECO)</t>
  </si>
  <si>
    <t>3.1.1</t>
  </si>
  <si>
    <t>3.1.2</t>
  </si>
  <si>
    <t>3.1.3</t>
  </si>
  <si>
    <t>3.1.4</t>
  </si>
  <si>
    <t>26,00</t>
  </si>
  <si>
    <t>3.1.5</t>
  </si>
  <si>
    <t>3.1.6</t>
  </si>
  <si>
    <t>3.1.7</t>
  </si>
  <si>
    <t>3.1.8</t>
  </si>
  <si>
    <t>3.1.9</t>
  </si>
  <si>
    <t>PREDIO 11 (GRUPO GERADOR PIII)</t>
  </si>
  <si>
    <t>4.1.1</t>
  </si>
  <si>
    <t>4.1.2</t>
  </si>
  <si>
    <t>PREDIO 13 (VESTIÁRIO QUADRA)</t>
  </si>
  <si>
    <t>5.1.1</t>
  </si>
  <si>
    <r>
      <rPr>
        <b/>
        <sz val="10"/>
        <rFont val="Arial"/>
        <family val="2"/>
      </rPr>
      <t>PREDIO 06 (BIO MECANICA,CENTRO DE TREINAMENTO E ENGENHARIA
QUIMICA)</t>
    </r>
  </si>
  <si>
    <t>6.1.1</t>
  </si>
  <si>
    <t>6.1.2</t>
  </si>
  <si>
    <t>9,00</t>
  </si>
  <si>
    <t>6.1.3</t>
  </si>
  <si>
    <t>6.1.4</t>
  </si>
  <si>
    <t>49,00</t>
  </si>
  <si>
    <t>6.1.5</t>
  </si>
  <si>
    <t>6.1.6</t>
  </si>
  <si>
    <t>676,00</t>
  </si>
  <si>
    <t>6.1.7</t>
  </si>
  <si>
    <t>6.1.8</t>
  </si>
  <si>
    <t>6.1.9</t>
  </si>
  <si>
    <t>PREDIO 04 (BIO ENGENHARIA) AMBULATÓRIO</t>
  </si>
  <si>
    <t>7.1.1</t>
  </si>
  <si>
    <t>03.02.040</t>
  </si>
  <si>
    <t>7.1.2</t>
  </si>
  <si>
    <t>04.09.040</t>
  </si>
  <si>
    <t>Retirada de folha de esquadria metálica</t>
  </si>
  <si>
    <t>7.1.3</t>
  </si>
  <si>
    <t>Alvenaria de bloco de concreto de vedação, uso revestido, de 14 cm</t>
  </si>
  <si>
    <t>7.1.4</t>
  </si>
  <si>
    <t>7.1.5</t>
  </si>
  <si>
    <t>35,00</t>
  </si>
  <si>
    <t>7.1.6</t>
  </si>
  <si>
    <t>7.1.7</t>
  </si>
  <si>
    <t>7.1.8</t>
  </si>
  <si>
    <t>7.1.9</t>
  </si>
  <si>
    <t>PREDIO 04 - AMBULATÓRIO(RADIOLOGIA,CONSULTORIOS,RECEPÇÃO,MEDICINA NUCLEAR,SAME,BANCO DE SANGUE,LANCHONETE BIOMECANICA)</t>
  </si>
  <si>
    <t>8.1.1</t>
  </si>
  <si>
    <t>8.1.2</t>
  </si>
  <si>
    <t>8.1.3</t>
  </si>
  <si>
    <t>8.1.4</t>
  </si>
  <si>
    <t>191,00</t>
  </si>
  <si>
    <t>8.1.5</t>
  </si>
  <si>
    <t>8.1.6</t>
  </si>
  <si>
    <t>8.1.7</t>
  </si>
  <si>
    <t>8.1.8</t>
  </si>
  <si>
    <t>8.1.9</t>
  </si>
  <si>
    <t>5,00</t>
  </si>
  <si>
    <t>02.10.020</t>
  </si>
  <si>
    <t>Locação de obra de edificação</t>
  </si>
  <si>
    <t>05.08.140</t>
  </si>
  <si>
    <t>Transporte de entulho, para distâncias superiores ao 20° km</t>
  </si>
  <si>
    <t>m³xkm</t>
  </si>
  <si>
    <t>06.01.020</t>
  </si>
  <si>
    <t>Escavação manual em solo de 1ª e 2ª categoria em campo aberto</t>
  </si>
  <si>
    <t>06.12.020</t>
  </si>
  <si>
    <t>Aterro manual apiloado de área interna com maço de 30 kg</t>
  </si>
  <si>
    <t>09.04.070</t>
  </si>
  <si>
    <t>Forma em tubo de papelão com diâmetro de 50 cm</t>
  </si>
  <si>
    <t>10.01.040</t>
  </si>
  <si>
    <t>Armadura em barra de aço CA-50 (A ou B) fyk= 500 MPa</t>
  </si>
  <si>
    <t>kg</t>
  </si>
  <si>
    <t>11.01.321</t>
  </si>
  <si>
    <t>Concreto usinado, fck = 35,0 MPa - para bombeamento</t>
  </si>
  <si>
    <t>11.01.510</t>
  </si>
  <si>
    <t>11.16.040</t>
  </si>
  <si>
    <t>Lançamento e adensamento de concreto ou massa em fundação</t>
  </si>
  <si>
    <t>11.16.080</t>
  </si>
  <si>
    <t>Lançamento e adensamento de concreto ou massa por bombeamento</t>
  </si>
  <si>
    <t>12.12.010</t>
  </si>
  <si>
    <t>Taxa de mobilização para estaca tipo hélice contínua em solo</t>
  </si>
  <si>
    <t>tx</t>
  </si>
  <si>
    <t>Estaca tipo hélice contínua, diâmetro de 60 cm em solo</t>
  </si>
  <si>
    <t>1º PAVIMENTO</t>
  </si>
  <si>
    <t>8.2.1</t>
  </si>
  <si>
    <t>8.2.2</t>
  </si>
  <si>
    <t>8.2.3</t>
  </si>
  <si>
    <t>8.2.4</t>
  </si>
  <si>
    <t>15.03.030</t>
  </si>
  <si>
    <t>8.2.5</t>
  </si>
  <si>
    <t>8.2.6</t>
  </si>
  <si>
    <t>200,00</t>
  </si>
  <si>
    <t>8.2.7</t>
  </si>
  <si>
    <t>4,00</t>
  </si>
  <si>
    <t>8.2.8</t>
  </si>
  <si>
    <t>8.2.9</t>
  </si>
  <si>
    <t>Bateria do sitema de detecção e alarme</t>
  </si>
  <si>
    <t>33.07.140</t>
  </si>
  <si>
    <t>Pintura com esmalte alquídico em estrutura metálica</t>
  </si>
  <si>
    <t>41.07.200</t>
  </si>
  <si>
    <t>44,00</t>
  </si>
  <si>
    <t>41.09.750</t>
  </si>
  <si>
    <t>22,00</t>
  </si>
  <si>
    <t>41.13.050</t>
  </si>
  <si>
    <t>26.01.260</t>
  </si>
  <si>
    <t>Vidro aramado de 6/7 mm</t>
  </si>
  <si>
    <t>21.02.310</t>
  </si>
  <si>
    <t>16.13.060</t>
  </si>
  <si>
    <t>Calha, rufo, afins em chapa galvanizada nº 24 - corte 1,00 m</t>
  </si>
  <si>
    <t>24.03.340</t>
  </si>
  <si>
    <t>61.14.100</t>
  </si>
  <si>
    <t>24.08.020</t>
  </si>
  <si>
    <t>21.05.010</t>
  </si>
  <si>
    <r>
      <rPr>
        <b/>
        <sz val="10"/>
        <rFont val="Arial"/>
        <family val="2"/>
      </rPr>
      <t>PREDIO 02 - (ANGIOPLASTIA, ELETROFISIOLOGIA, RECEPÇÃO
,REFEITÓRIOS, COZINHA , VESTIÁRIOS ROUPARIA, AUDITÓRIO B,AUDITÓRIO A,BIBLIOTECA,NUTRIÇÃO,LACTÁRIO E AREAS ADJACENTES)</t>
    </r>
  </si>
  <si>
    <t>9.1.1</t>
  </si>
  <si>
    <t>9.1.2</t>
  </si>
  <si>
    <t>9.1.3</t>
  </si>
  <si>
    <t>58,59</t>
  </si>
  <si>
    <t>9.1.4</t>
  </si>
  <si>
    <t>28.20.030</t>
  </si>
  <si>
    <t>Barra antipânico de sobrepor para porta de 1 folha</t>
  </si>
  <si>
    <t>14,00</t>
  </si>
  <si>
    <t>9.1.5</t>
  </si>
  <si>
    <t>9.1.6</t>
  </si>
  <si>
    <t>9.1.7</t>
  </si>
  <si>
    <t>9.1.8</t>
  </si>
  <si>
    <t>9.1.9</t>
  </si>
  <si>
    <t>50.05.240</t>
  </si>
  <si>
    <t>7,00</t>
  </si>
  <si>
    <t>9.2.1</t>
  </si>
  <si>
    <t>9.2.2</t>
  </si>
  <si>
    <t>9.2.3</t>
  </si>
  <si>
    <t>14,70</t>
  </si>
  <si>
    <t>9.2.4</t>
  </si>
  <si>
    <t>9.2.5</t>
  </si>
  <si>
    <t>9.2.6</t>
  </si>
  <si>
    <t>9.2.7</t>
  </si>
  <si>
    <t>9.2.8</t>
  </si>
  <si>
    <t>9.2.9</t>
  </si>
  <si>
    <t>2º PAVIMENTO</t>
  </si>
  <si>
    <t>9.3.1</t>
  </si>
  <si>
    <t>9.3.2</t>
  </si>
  <si>
    <t>9.3.3</t>
  </si>
  <si>
    <t>9.3.4</t>
  </si>
  <si>
    <t>9.3.5</t>
  </si>
  <si>
    <t>9.3.6</t>
  </si>
  <si>
    <t>3º PAVIMENTO</t>
  </si>
  <si>
    <t>9.4.1</t>
  </si>
  <si>
    <t>10,50</t>
  </si>
  <si>
    <t>9.4.2</t>
  </si>
  <si>
    <t>9.4.3</t>
  </si>
  <si>
    <t>9.4.4</t>
  </si>
  <si>
    <t>9.4.5</t>
  </si>
  <si>
    <t>9.4.6</t>
  </si>
  <si>
    <t>9.4.7</t>
  </si>
  <si>
    <t>9.4.8</t>
  </si>
  <si>
    <t>PREDIO  TORRE</t>
  </si>
  <si>
    <t>15º PAVIMENTO</t>
  </si>
  <si>
    <t>04.09.060</t>
  </si>
  <si>
    <t>Retirada de batente, corrimão ou peças lineares metálicas, chumbados</t>
  </si>
  <si>
    <t>10,20</t>
  </si>
  <si>
    <t>24.20.140</t>
  </si>
  <si>
    <t>14.02.040</t>
  </si>
  <si>
    <t>Alvenaria de elevação de 1 tijolo maciço comum</t>
  </si>
  <si>
    <t>04.06.020</t>
  </si>
  <si>
    <t>Retirada de piso em material sintético assentado a cola</t>
  </si>
  <si>
    <t>24,20</t>
  </si>
  <si>
    <t>04.06.060</t>
  </si>
  <si>
    <t>Retirada de rodapé inclusive cordão em material sintético</t>
  </si>
  <si>
    <t>17.10.020</t>
  </si>
  <si>
    <t>Piso em granilite moldado no local</t>
  </si>
  <si>
    <t>04.31.010</t>
  </si>
  <si>
    <t>Retirada de bico de sprinkler</t>
  </si>
  <si>
    <t>50.02.020</t>
  </si>
  <si>
    <t>Bico de sprinkler cromado pendente com rompimento da ampola a 68°C</t>
  </si>
  <si>
    <t>46.08.010</t>
  </si>
  <si>
    <t>Tubo aço galvanizado sem costura schedule 40, DN= 3/4´, inclusive conexões</t>
  </si>
  <si>
    <t>84,22</t>
  </si>
  <si>
    <t>50.05.440</t>
  </si>
  <si>
    <t>Painel repetidor de detecção e alarme de incêndio tipo endereçável</t>
  </si>
  <si>
    <t>50.01.090</t>
  </si>
  <si>
    <t>Botoeira para acionamento de bomba de incêndio tipo quebra-vidro</t>
  </si>
  <si>
    <t>40.20.100</t>
  </si>
  <si>
    <t>Botoeira de comando liga-desliga, sem sinalização</t>
  </si>
  <si>
    <t>17.10.120</t>
  </si>
  <si>
    <t>Degrau em granilite moldado no local</t>
  </si>
  <si>
    <t>22,80</t>
  </si>
  <si>
    <t>17.10.200</t>
  </si>
  <si>
    <t>Rodapé qualquer em granilite moldado no local até 10 cm</t>
  </si>
  <si>
    <t>21,08</t>
  </si>
  <si>
    <t>14º PAVIMENTO</t>
  </si>
  <si>
    <t>cotação</t>
  </si>
  <si>
    <t>Bloco autônomo de iluminação de emergência com autonomia mínima de 3 horas, equipado com 2 faróis de lâmpadas de 21/55 W</t>
  </si>
  <si>
    <t>13º PAVIMENTO</t>
  </si>
  <si>
    <t>12º PAVIMENTO</t>
  </si>
  <si>
    <t>10,00</t>
  </si>
  <si>
    <t>11º PAVIMENTO</t>
  </si>
  <si>
    <t>10º PAVIMENTO</t>
  </si>
  <si>
    <t>9º PAVIMENTO</t>
  </si>
  <si>
    <t>8º PAVIMENTO</t>
  </si>
  <si>
    <t>7º PAVIMENTO</t>
  </si>
  <si>
    <t>6º PAVIMENTO</t>
  </si>
  <si>
    <t>5º PAVIMENTO</t>
  </si>
  <si>
    <t>4º PAVIMENTO</t>
  </si>
  <si>
    <t>10.13.1</t>
  </si>
  <si>
    <t>10.13.2</t>
  </si>
  <si>
    <t>10.13.3</t>
  </si>
  <si>
    <t>10.13.4</t>
  </si>
  <si>
    <t>10.13.5</t>
  </si>
  <si>
    <t>10.13.6</t>
  </si>
  <si>
    <t>10.13.7</t>
  </si>
  <si>
    <t>10.13.8</t>
  </si>
  <si>
    <t>10.13.9</t>
  </si>
  <si>
    <t>10.14.1</t>
  </si>
  <si>
    <t>10.14.2</t>
  </si>
  <si>
    <t>10.14.3</t>
  </si>
  <si>
    <t>10.14.4</t>
  </si>
  <si>
    <t>10.14.5</t>
  </si>
  <si>
    <t>10.14.6</t>
  </si>
  <si>
    <t>10.14.7</t>
  </si>
  <si>
    <t>10.14.8</t>
  </si>
  <si>
    <t>10.14.9</t>
  </si>
  <si>
    <t>10.15.1</t>
  </si>
  <si>
    <t>10.15.2</t>
  </si>
  <si>
    <t>10.15.3</t>
  </si>
  <si>
    <t>10.15.4</t>
  </si>
  <si>
    <t>10.15.5</t>
  </si>
  <si>
    <t>10.15.6</t>
  </si>
  <si>
    <t>10.15.7</t>
  </si>
  <si>
    <t>10.15.8</t>
  </si>
  <si>
    <t>10.15.9</t>
  </si>
  <si>
    <t>10.16.1</t>
  </si>
  <si>
    <t>10.16.2</t>
  </si>
  <si>
    <t>10.16.3</t>
  </si>
  <si>
    <t>10.16.4</t>
  </si>
  <si>
    <t>10.16.5</t>
  </si>
  <si>
    <t>10.16.6</t>
  </si>
  <si>
    <t>10.16.7</t>
  </si>
  <si>
    <t>10.16.8</t>
  </si>
  <si>
    <t>10.16.9</t>
  </si>
  <si>
    <t>Bateria do sistema de detecção de alarme</t>
  </si>
  <si>
    <t>APOIO A OBRA</t>
  </si>
  <si>
    <t>Construção provisória em madeira - fornecimento e montagem</t>
  </si>
  <si>
    <t>Sanitário/vestiário provisório em alvenaria</t>
  </si>
  <si>
    <t>02.01.200</t>
  </si>
  <si>
    <t>Desmobilização de construção provisória</t>
  </si>
  <si>
    <t>02.03.120</t>
  </si>
  <si>
    <t>Tapume fixo para fechamento de áreas, com portão</t>
  </si>
  <si>
    <t>350,00</t>
  </si>
  <si>
    <t>02.03.060</t>
  </si>
  <si>
    <t>Proteção de fachada com tela de nylon</t>
  </si>
  <si>
    <t>580,00</t>
  </si>
  <si>
    <t>Andaime torre metálico (1,5 x 1,5 m) com piso metálico</t>
  </si>
  <si>
    <t>mxmês</t>
  </si>
  <si>
    <t>6.000,00</t>
  </si>
  <si>
    <t>02.05.060</t>
  </si>
  <si>
    <t>Montagem e desmontagem de andaime torre metálica com altura até 10 m</t>
  </si>
  <si>
    <t>3.000,00</t>
  </si>
  <si>
    <t>Andaime tubular fachadeiro com piso metálico e sapatas ajustáveis</t>
  </si>
  <si>
    <t>m²xmês</t>
  </si>
  <si>
    <t>1.248,00</t>
  </si>
  <si>
    <t>02.05.090</t>
  </si>
  <si>
    <t>Montagem e desmontagem de andaime tubular fachadeiro com altura até 10 m</t>
  </si>
  <si>
    <t>624,00</t>
  </si>
  <si>
    <t>02.08.020</t>
  </si>
  <si>
    <t>Placa de identificação para obra</t>
  </si>
  <si>
    <t>24,00</t>
  </si>
  <si>
    <t>CASA DE MAQUINAS</t>
  </si>
  <si>
    <t>2,10</t>
  </si>
  <si>
    <t>43.10.480</t>
  </si>
  <si>
    <t>43.10.750</t>
  </si>
  <si>
    <t>37.04.260</t>
  </si>
  <si>
    <t>40.10.100</t>
  </si>
  <si>
    <t>Contator de potência 32 A - 2na+2nf</t>
  </si>
  <si>
    <t>40.10.520</t>
  </si>
  <si>
    <t>Contator auxiliar - 4na+4nf</t>
  </si>
  <si>
    <t>40.12.020</t>
  </si>
  <si>
    <t>Chave comutadora/seletora com 1 pólo e 3 posições para 63 A</t>
  </si>
  <si>
    <t>40.10.020</t>
  </si>
  <si>
    <t>Contator de potência 9 A - 2na+2nf</t>
  </si>
  <si>
    <t>40.10.500</t>
  </si>
  <si>
    <t>Minicontator auxiliar - 4NA</t>
  </si>
  <si>
    <t>40.11.240</t>
  </si>
  <si>
    <t>Relé de tempo eletrônico de 3 - 30seg 220V 50/60Hz</t>
  </si>
  <si>
    <t>40.12.030</t>
  </si>
  <si>
    <t>Chave comutadora/seletora com 1 pólo e 3 posições para 25 A</t>
  </si>
  <si>
    <t>36,45</t>
  </si>
  <si>
    <t>LIMPEZA E ARREMATE</t>
  </si>
  <si>
    <t>55.01.020</t>
  </si>
  <si>
    <t>Limpeza final da obra</t>
  </si>
  <si>
    <t>23.822,18</t>
  </si>
  <si>
    <t>ADMINISTRAÇÃO LOCAL</t>
  </si>
  <si>
    <t>A.01.000.020704</t>
  </si>
  <si>
    <t>ENGENHEIRO PLENO CIVIL</t>
  </si>
  <si>
    <t>MES</t>
  </si>
  <si>
    <t>A.01.000.020753</t>
  </si>
  <si>
    <t>TÉCNICO DE SEGURANÇA DO TRABALHO</t>
  </si>
  <si>
    <t>A.01.000.020734</t>
  </si>
  <si>
    <t>VIGIA</t>
  </si>
  <si>
    <t>H</t>
  </si>
  <si>
    <t>SERVENTE SERVIÇOS GERAIS</t>
  </si>
  <si>
    <t>PREVISÃO</t>
  </si>
  <si>
    <t>CONSUMO DE AGUA</t>
  </si>
  <si>
    <t>CONSUMO DE ENERGIA</t>
  </si>
  <si>
    <t>CONSUMO DE TELEFONE</t>
  </si>
  <si>
    <t>VALOR TOTAL  DA OBRA SEM BDI</t>
  </si>
  <si>
    <t>VALOR BDI</t>
  </si>
  <si>
    <t>VALOR TOTAL  DA OBRA COM BDI</t>
  </si>
  <si>
    <t>02.01.021</t>
  </si>
  <si>
    <t>02.01.171</t>
  </si>
  <si>
    <t>02.05.202</t>
  </si>
  <si>
    <t>02.05.212</t>
  </si>
  <si>
    <t>03.03.060</t>
  </si>
  <si>
    <t>Demolição manual de revestimento em massa de piso</t>
  </si>
  <si>
    <t>03.08.040</t>
  </si>
  <si>
    <t>Demolição manual de forro qualquer, inclusive sistema de fixação/tarugamento</t>
  </si>
  <si>
    <t>12.12.074</t>
  </si>
  <si>
    <t>14.10.111</t>
  </si>
  <si>
    <t>16.33.062</t>
  </si>
  <si>
    <t>17.01.020</t>
  </si>
  <si>
    <t>Argamassa de regularização e/ou proteção</t>
  </si>
  <si>
    <t>17.02.020</t>
  </si>
  <si>
    <t>Chapisco</t>
  </si>
  <si>
    <t>17.02.120</t>
  </si>
  <si>
    <t>Emboço comum</t>
  </si>
  <si>
    <t>17.02.220</t>
  </si>
  <si>
    <t>Reboco</t>
  </si>
  <si>
    <t>21.02.281</t>
  </si>
  <si>
    <t>24.02.054</t>
  </si>
  <si>
    <t>33.10.120</t>
  </si>
  <si>
    <t>Proteção passiva contra incêndio com tinta intumescente, tempo requerido de resistência ao fogo TRRF = 60 minutos - aplicação em painéis de gesso acartonado</t>
  </si>
  <si>
    <t>39.02.016</t>
  </si>
  <si>
    <t>40.06.040</t>
  </si>
  <si>
    <t>Condulete metálico de 3/4´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</si>
  <si>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</si>
  <si>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</si>
  <si>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</si>
  <si>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</si>
  <si>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50.10.058</t>
  </si>
  <si>
    <t>Bloco autônomo de iluminação de emergência com autonomia mínima de 3
horas, equipado com 2 faróis de lâmpadas de 21/55 W</t>
  </si>
  <si>
    <t>Porta corta-fogo classe P.90, com barra antipânico numa face e maçaneta na
outra, completa</t>
  </si>
  <si>
    <t>Central de detecção e alarme de incêndio completa, autonomia de 1 hora para
12 laços, 220 V/12 V</t>
  </si>
  <si>
    <t>Transporte manual horizontal e/ou vertical de entulho até o local de despejo -
ensacado</t>
  </si>
  <si>
    <t>Remoção de entulho de obra com caçamba metálica - material rejeitado e
misturado por vegetação, isopor, manta asfáltica e lã de vidro</t>
  </si>
  <si>
    <t>Demolição manual de alvenaria de elevação ou elemento vazado, incluindo
revestimento</t>
  </si>
  <si>
    <t>Revestimento vinílico em manta heterogênea com espessura de 2 mm, com
impermeabilização acrílica</t>
  </si>
  <si>
    <t>9.2.10</t>
  </si>
  <si>
    <t>Batente em chapa de aço SAE 1010/1020, espessura de 3/16´, para obras de
segurança</t>
  </si>
  <si>
    <t>2.1</t>
  </si>
  <si>
    <t>ENCARREGADO ADMINISTRATIVO</t>
  </si>
  <si>
    <t>11.11</t>
  </si>
  <si>
    <t>Concreto usinado, fck = 20,0 MPa - para bombeamento em estaca hélice
contínua</t>
  </si>
  <si>
    <t>Fornecimento e montagem de estrutura em aço ASTM-A36, sem pintura
(Construção de passarela e escada para rota de fuga)</t>
  </si>
  <si>
    <t>Lâmpada fluorescente tubular, base bipino bilateral de 32 W, com camada
trifósforo</t>
  </si>
  <si>
    <t>Reator eletrônico de alto fator de potência com partida instantânea, para duas
lâmpadas fluorescentes tubulares, base bipino bilateral, 32 W - 127 V / 220 V</t>
  </si>
  <si>
    <t>Luminária blindada de sobrepor ou pendente em calha fechada para 2
lâmpadas fluorescentes de 32/36/40W</t>
  </si>
  <si>
    <t>Revestimento vinílico autoportante acústico com espessura de 4,5mm, com
impermeabilização acrílica</t>
  </si>
  <si>
    <t>Telhamento em chapa de aço pré-pintada com epóxi e poliéster, tipo
sanduiche, espessura de 0,50 mm, com lã de rocha</t>
  </si>
  <si>
    <t>Tampa em chapa de segurança tipo xadrez, aço galvanizado a fogo
antiderrapante de 1/4´</t>
  </si>
  <si>
    <t>Ventilador centrífugo de dupla aspiração "limite-load", vazão 20.000 m³/h,
pressão 50 mmCA - 380/660 V / 60 Hz(pressurização da passarela)</t>
  </si>
  <si>
    <t>Corrimão duplo em tubo de aço inoxidável escovado, com diâmetro de 1 1/2´ e
montantes com diâmetro de 2´</t>
  </si>
  <si>
    <t>Piso em painel com miolo de madeira contraplacado por lâminas de madeira e
externamente por chapas em CRFS - espessura de 40 mm</t>
  </si>
  <si>
    <t>Luminária para balizamento ou aclaramento de sobrepor completa com
lâmpada fluorescente compacta de 9 W</t>
  </si>
  <si>
    <t>Conjunto motor-bomba (centrífuga) 7,5 cv multiestágio, Hman= 30 a 80 mca,
Q= 21,6 a 12,0 m³/h</t>
  </si>
  <si>
    <t>Conjunto motor-bomba (centrífuga) 1cv, monoestágio trifásica, Hman= 8 a 25
mca e Q= 11 a 1,50 m³/h</t>
  </si>
  <si>
    <t>Quadro de distribuição universal de sobrepor, para disjuntores 24 DIN / 18 Bolt-
on - 150 A - sem componentes</t>
  </si>
  <si>
    <t>PISO
CATEGORIA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</si>
  <si>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</si>
  <si>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</si>
  <si>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</si>
  <si>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</si>
  <si>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</si>
  <si>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</si>
  <si>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</si>
  <si>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</si>
  <si>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</si>
  <si>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</si>
  <si>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</si>
  <si>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</si>
  <si>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</si>
  <si>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</si>
  <si>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</si>
  <si>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</si>
  <si>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</si>
  <si>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</si>
  <si>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</si>
  <si>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</si>
  <si>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</si>
  <si>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</si>
  <si>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</si>
  <si>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</si>
  <si>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</si>
  <si>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</si>
  <si>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</si>
  <si>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</si>
  <si>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</si>
  <si>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</si>
  <si>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</si>
  <si>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</si>
  <si>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</si>
  <si>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</si>
  <si>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</si>
  <si>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</si>
  <si>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</si>
  <si>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</si>
  <si>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</si>
  <si>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</si>
  <si>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</si>
  <si>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</si>
  <si>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</si>
  <si>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</si>
  <si>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</si>
  <si>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2.0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</si>
  <si>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</si>
  <si>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</si>
  <si>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</si>
  <si>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</si>
  <si>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</si>
  <si>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</si>
  <si>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</si>
  <si>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</si>
  <si>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</si>
  <si>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</si>
  <si>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</si>
  <si>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</si>
  <si>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</si>
  <si>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</si>
  <si>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</si>
  <si>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</si>
  <si>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</si>
  <si>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</si>
  <si>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</si>
  <si>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</si>
  <si>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</si>
  <si>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</si>
  <si>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</si>
  <si>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</si>
  <si>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</si>
  <si>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</si>
  <si>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</si>
  <si>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</si>
  <si>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3.0</t>
  </si>
  <si>
    <t>3.1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</si>
  <si>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</si>
  <si>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</si>
  <si>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</si>
  <si>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</si>
  <si>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</si>
  <si>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</si>
  <si>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</si>
  <si>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</si>
  <si>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</si>
  <si>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4.0</t>
  </si>
  <si>
    <t>4.1</t>
  </si>
  <si>
    <t>5.0</t>
  </si>
  <si>
    <t>5.1</t>
  </si>
  <si>
    <t>6.0</t>
  </si>
  <si>
    <t>6.1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</si>
  <si>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</si>
  <si>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</si>
  <si>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</si>
  <si>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</si>
  <si>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</si>
  <si>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</si>
  <si>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</si>
  <si>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</si>
  <si>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</si>
  <si>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7.0</t>
  </si>
  <si>
    <t>7.1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</si>
  <si>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</si>
  <si>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</si>
  <si>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</si>
  <si>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</si>
  <si>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</si>
  <si>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</si>
  <si>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</si>
  <si>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</si>
  <si>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</si>
  <si>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</si>
  <si>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8.0</t>
  </si>
  <si>
    <t>8.1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</si>
  <si>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</si>
  <si>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</si>
  <si>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</si>
  <si>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</si>
  <si>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</si>
  <si>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</si>
  <si>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</si>
  <si>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</si>
  <si>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</si>
  <si>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</si>
  <si>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</si>
  <si>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</si>
  <si>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</si>
  <si>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</si>
  <si>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</si>
  <si>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</si>
  <si>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</si>
  <si>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</si>
  <si>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</si>
  <si>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</si>
  <si>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>8.1.30</t>
  </si>
  <si>
    <t>8.1.31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</si>
  <si>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</si>
  <si>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</si>
  <si>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</si>
  <si>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</si>
  <si>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</si>
  <si>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</si>
  <si>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</si>
  <si>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</si>
  <si>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8.1.40</t>
  </si>
  <si>
    <t>8.1.41</t>
  </si>
  <si>
    <t>8.2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</si>
  <si>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</si>
  <si>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</si>
  <si>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</si>
  <si>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</si>
  <si>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</si>
  <si>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</si>
  <si>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</si>
  <si>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</si>
  <si>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</si>
  <si>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</si>
  <si>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</si>
  <si>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</si>
  <si>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</si>
  <si>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</si>
  <si>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</si>
  <si>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</si>
  <si>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</si>
  <si>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</si>
  <si>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</si>
  <si>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</si>
  <si>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</si>
  <si>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</si>
  <si>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</si>
  <si>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</si>
  <si>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</si>
  <si>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9.0</t>
  </si>
  <si>
    <t>9.1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</si>
  <si>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</si>
  <si>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</si>
  <si>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</si>
  <si>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</si>
  <si>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</si>
  <si>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</si>
  <si>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</si>
  <si>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</si>
  <si>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</si>
  <si>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</si>
  <si>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</si>
  <si>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</si>
  <si>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9.2</t>
  </si>
  <si>
    <t>9.2.11</t>
  </si>
  <si>
    <t>9.2.12</t>
  </si>
  <si>
    <t>9.2.13</t>
  </si>
  <si>
    <t>9.2.14</t>
  </si>
  <si>
    <t>9.2.15</t>
  </si>
  <si>
    <t>9.2.16</t>
  </si>
  <si>
    <t>9.3</t>
  </si>
  <si>
    <t>9.3.7</t>
  </si>
  <si>
    <t>9.3.8</t>
  </si>
  <si>
    <t>9.3.9</t>
  </si>
  <si>
    <t>9.3.10</t>
  </si>
  <si>
    <t>9.3.11</t>
  </si>
  <si>
    <t>9.3.12</t>
  </si>
  <si>
    <t>9.4</t>
  </si>
  <si>
    <t>9.4.9</t>
  </si>
  <si>
    <t>9.4.10</t>
  </si>
  <si>
    <t>9.4.11</t>
  </si>
  <si>
    <t>9.4.12</t>
  </si>
  <si>
    <t>9.4.13</t>
  </si>
  <si>
    <t>9.4.14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</si>
  <si>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</si>
  <si>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</si>
  <si>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</si>
  <si>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</si>
  <si>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</si>
  <si>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</si>
  <si>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</si>
  <si>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</si>
  <si>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</si>
  <si>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10.6.31</t>
  </si>
  <si>
    <t>10.6.32</t>
  </si>
  <si>
    <t>10.6.33</t>
  </si>
  <si>
    <t>10.6.34</t>
  </si>
  <si>
    <t>10.6.35</t>
  </si>
  <si>
    <t>10.6.36</t>
  </si>
  <si>
    <t>10.6.37</t>
  </si>
  <si>
    <t>10.6.38</t>
  </si>
  <si>
    <t>10.6.39</t>
  </si>
  <si>
    <t>10.9</t>
  </si>
  <si>
    <t>10.9.31</t>
  </si>
  <si>
    <t>10.9.32</t>
  </si>
  <si>
    <t>10.9.33</t>
  </si>
  <si>
    <t>10.9.34</t>
  </si>
  <si>
    <t>10.9.35</t>
  </si>
  <si>
    <t>10.9.36</t>
  </si>
  <si>
    <t>10.9.37</t>
  </si>
  <si>
    <t>10.9.38</t>
  </si>
  <si>
    <t>10.9.39</t>
  </si>
  <si>
    <t>10.10.32</t>
  </si>
  <si>
    <t>10.10.33</t>
  </si>
  <si>
    <t>10.10.34</t>
  </si>
  <si>
    <t>10.10.35</t>
  </si>
  <si>
    <t>10.10.36</t>
  </si>
  <si>
    <t>10.10.37</t>
  </si>
  <si>
    <t>10.10.38</t>
  </si>
  <si>
    <t>10.10.39</t>
  </si>
  <si>
    <t>10.11.31</t>
  </si>
  <si>
    <t>10.11.32</t>
  </si>
  <si>
    <t>10.11.33</t>
  </si>
  <si>
    <t>10.11.34</t>
  </si>
  <si>
    <t>10.11.35</t>
  </si>
  <si>
    <t>10.11.36</t>
  </si>
  <si>
    <t>10.11.37</t>
  </si>
  <si>
    <t>10.11.38</t>
  </si>
  <si>
    <t>10.11.39</t>
  </si>
  <si>
    <t>10.12.32</t>
  </si>
  <si>
    <t>10.12.33</t>
  </si>
  <si>
    <t>10.12.34</t>
  </si>
  <si>
    <t>10.12.35</t>
  </si>
  <si>
    <t>10.12.36</t>
  </si>
  <si>
    <t>10.12.37</t>
  </si>
  <si>
    <t>10.12.38</t>
  </si>
  <si>
    <t>10.12.39</t>
  </si>
  <si>
    <t>10.13</t>
  </si>
  <si>
    <t>10.13.10</t>
  </si>
  <si>
    <t>10.13.11</t>
  </si>
  <si>
    <t>10.13.12</t>
  </si>
  <si>
    <t>10.13.13</t>
  </si>
  <si>
    <t>10.13.14</t>
  </si>
  <si>
    <t>10.13.15</t>
  </si>
  <si>
    <t>10.13.16</t>
  </si>
  <si>
    <t>10.13.17</t>
  </si>
  <si>
    <t>10.13.18</t>
  </si>
  <si>
    <t>10.13.19</t>
  </si>
  <si>
    <t>10.13.20</t>
  </si>
  <si>
    <t>10.13.21</t>
  </si>
  <si>
    <t>10.13.22</t>
  </si>
  <si>
    <t>10.13.23</t>
  </si>
  <si>
    <t>10.13.24</t>
  </si>
  <si>
    <t>10.13.25</t>
  </si>
  <si>
    <t>10.13.26</t>
  </si>
  <si>
    <t>10.13.27</t>
  </si>
  <si>
    <t>10.13.28</t>
  </si>
  <si>
    <t>10.13.29</t>
  </si>
  <si>
    <t>10.13.30</t>
  </si>
  <si>
    <t>10.13.31</t>
  </si>
  <si>
    <t>10.13.32</t>
  </si>
  <si>
    <t>10.13.33</t>
  </si>
  <si>
    <t>10.13.34</t>
  </si>
  <si>
    <t>10.13.35</t>
  </si>
  <si>
    <t>10.13.36</t>
  </si>
  <si>
    <t>10.13.37</t>
  </si>
  <si>
    <t>10.13.38</t>
  </si>
  <si>
    <t>10.13.39</t>
  </si>
  <si>
    <t>10.14</t>
  </si>
  <si>
    <t>10.14.10</t>
  </si>
  <si>
    <t>10.14.11</t>
  </si>
  <si>
    <t>10.14.12</t>
  </si>
  <si>
    <t>10.14.13</t>
  </si>
  <si>
    <t>10.14.14</t>
  </si>
  <si>
    <t>10.14.15</t>
  </si>
  <si>
    <t>10.14.16</t>
  </si>
  <si>
    <t>10.14.17</t>
  </si>
  <si>
    <t>10.14.18</t>
  </si>
  <si>
    <t>10.14.19</t>
  </si>
  <si>
    <t>10.14.20</t>
  </si>
  <si>
    <t>10.14.21</t>
  </si>
  <si>
    <t>10.14.22</t>
  </si>
  <si>
    <t>10.14.23</t>
  </si>
  <si>
    <t>10.14.24</t>
  </si>
  <si>
    <t>10.14.25</t>
  </si>
  <si>
    <t>10.14.26</t>
  </si>
  <si>
    <t>10.14.27</t>
  </si>
  <si>
    <t>10.14.28</t>
  </si>
  <si>
    <t>10.14.29</t>
  </si>
  <si>
    <t>10.14.30</t>
  </si>
  <si>
    <t>10.14.31</t>
  </si>
  <si>
    <t>10.14.32</t>
  </si>
  <si>
    <t>10.14.33</t>
  </si>
  <si>
    <t>10.14.34</t>
  </si>
  <si>
    <t>10.14.35</t>
  </si>
  <si>
    <t>10.14.36</t>
  </si>
  <si>
    <t>10.14.37</t>
  </si>
  <si>
    <t>10.14.38</t>
  </si>
  <si>
    <t>10.14.39</t>
  </si>
  <si>
    <t>10.15</t>
  </si>
  <si>
    <t>10.15.10</t>
  </si>
  <si>
    <t>10.15.11</t>
  </si>
  <si>
    <t>10.15.12</t>
  </si>
  <si>
    <t>10.15.13</t>
  </si>
  <si>
    <t>10.15.14</t>
  </si>
  <si>
    <t>10.15.15</t>
  </si>
  <si>
    <t>10.15.16</t>
  </si>
  <si>
    <t>10.15.17</t>
  </si>
  <si>
    <t>10.15.18</t>
  </si>
  <si>
    <t>10.15.19</t>
  </si>
  <si>
    <t>10.15.20</t>
  </si>
  <si>
    <t>10.15.21</t>
  </si>
  <si>
    <t>10.15.22</t>
  </si>
  <si>
    <t>10.15.23</t>
  </si>
  <si>
    <t>10.15.24</t>
  </si>
  <si>
    <t>10.15.25</t>
  </si>
  <si>
    <t>10.15.26</t>
  </si>
  <si>
    <t>10.15.27</t>
  </si>
  <si>
    <t>10.15.28</t>
  </si>
  <si>
    <t>10.15.29</t>
  </si>
  <si>
    <t>10.15.30</t>
  </si>
  <si>
    <t>10.15.31</t>
  </si>
  <si>
    <t>10.15.32</t>
  </si>
  <si>
    <t>10.15.33</t>
  </si>
  <si>
    <t>10.15.34</t>
  </si>
  <si>
    <t>10.15.35</t>
  </si>
  <si>
    <t>10.15.36</t>
  </si>
  <si>
    <t>10.15.37</t>
  </si>
  <si>
    <t>10.15.38</t>
  </si>
  <si>
    <t>10.15.39</t>
  </si>
  <si>
    <t>10.16</t>
  </si>
  <si>
    <t>10.16.10</t>
  </si>
  <si>
    <t>10.16.11</t>
  </si>
  <si>
    <t>10.16.12</t>
  </si>
  <si>
    <t>10.16.13</t>
  </si>
  <si>
    <t>10.16.14</t>
  </si>
  <si>
    <t>10.16.15</t>
  </si>
  <si>
    <t>10.16.16</t>
  </si>
  <si>
    <t>10.16.17</t>
  </si>
  <si>
    <t>10.16.18</t>
  </si>
  <si>
    <t>10.16.19</t>
  </si>
  <si>
    <t>10.16.20</t>
  </si>
  <si>
    <t>10.16.21</t>
  </si>
  <si>
    <t>10.16.22</t>
  </si>
  <si>
    <t>10.16.23</t>
  </si>
  <si>
    <t>10.16.24</t>
  </si>
  <si>
    <t>10.16.25</t>
  </si>
  <si>
    <t>10.16.26</t>
  </si>
  <si>
    <t>10.16.27</t>
  </si>
  <si>
    <t>10.16.28</t>
  </si>
  <si>
    <t>10.16.29</t>
  </si>
  <si>
    <t>10.16.30</t>
  </si>
  <si>
    <t>10.16.31</t>
  </si>
  <si>
    <t>10.16.32</t>
  </si>
  <si>
    <t>10.16.33</t>
  </si>
  <si>
    <t>10.16.34</t>
  </si>
  <si>
    <t>10.16.35</t>
  </si>
  <si>
    <t>10.17</t>
  </si>
  <si>
    <t>10.17.1</t>
  </si>
  <si>
    <t>10.17.2</t>
  </si>
  <si>
    <t>10.17.3</t>
  </si>
  <si>
    <t>10.17.4</t>
  </si>
  <si>
    <t>10.17.5</t>
  </si>
  <si>
    <t>10.17.6</t>
  </si>
  <si>
    <t>10.17.7</t>
  </si>
  <si>
    <t>10.17.8</t>
  </si>
  <si>
    <t>10.17.9</t>
  </si>
  <si>
    <t>10.17.10</t>
  </si>
  <si>
    <t>10.17.11</t>
  </si>
  <si>
    <t>10.17.12</t>
  </si>
  <si>
    <t>10.17.13</t>
  </si>
  <si>
    <t>10.17.14</t>
  </si>
  <si>
    <t>10.17.15</t>
  </si>
  <si>
    <t>10.17.16</t>
  </si>
  <si>
    <t>10.17.17</t>
  </si>
  <si>
    <t>10.17.18</t>
  </si>
  <si>
    <t>10.17.19</t>
  </si>
  <si>
    <t>10.17.20</t>
  </si>
  <si>
    <t>10.17.21</t>
  </si>
  <si>
    <t>10.17.22</t>
  </si>
  <si>
    <t>10.17.23</t>
  </si>
  <si>
    <t>10.17.24</t>
  </si>
  <si>
    <t>10.17.25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</si>
  <si>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</si>
  <si>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</si>
  <si>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</si>
  <si>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</si>
  <si>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</si>
  <si>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</si>
  <si>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</si>
  <si>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</si>
  <si>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</si>
  <si>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</si>
  <si>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</si>
  <si>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12.0</t>
  </si>
  <si>
    <t>12.1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</si>
  <si>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</si>
  <si>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</si>
  <si>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</si>
  <si>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</si>
  <si>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</si>
  <si>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</si>
  <si>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</si>
  <si>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</si>
  <si>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</si>
  <si>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Item</t>
  </si>
  <si>
    <t>Descrição de Serviços</t>
  </si>
  <si>
    <t>Valor Total (R$)</t>
  </si>
  <si>
    <t xml:space="preserve">% </t>
  </si>
  <si>
    <t>1º mes</t>
  </si>
  <si>
    <t>2º mes</t>
  </si>
  <si>
    <t>3º mes</t>
  </si>
  <si>
    <t>4º mes</t>
  </si>
  <si>
    <t>5º mes</t>
  </si>
  <si>
    <t>6º mes</t>
  </si>
  <si>
    <t>7º mes</t>
  </si>
  <si>
    <t>8º mes</t>
  </si>
  <si>
    <t>9º mes</t>
  </si>
  <si>
    <t>10º mes</t>
  </si>
  <si>
    <t>11º mes</t>
  </si>
  <si>
    <t>12º mes</t>
  </si>
  <si>
    <t>13º mes</t>
  </si>
  <si>
    <t>TOTAL</t>
  </si>
  <si>
    <t>CASA DE MÁQUINAS</t>
  </si>
  <si>
    <t>VALOR TOTAL  DA OBRA</t>
  </si>
  <si>
    <t>BDI</t>
  </si>
  <si>
    <t xml:space="preserve">TOTAL </t>
  </si>
  <si>
    <t>ACUMULADO MENSAL</t>
  </si>
  <si>
    <t>PRÉDIO 5 (ADMINISTRAÇÃO)</t>
  </si>
  <si>
    <t>PRÉDIO 7 (CIRURGIA EXPERIMENTAL)</t>
  </si>
  <si>
    <t>PRÉDIO 8 (GTO - GUIMA CONSECO)</t>
  </si>
  <si>
    <t>PRÉDIO 11 (GRUPO GERADOR PIII)</t>
  </si>
  <si>
    <t>PRÉDIO 13 (VESTIÁRIO QUADRA)</t>
  </si>
  <si>
    <t>PRÉDIO 6 (BIO MECÂNCICA, CENTRO DE TREINAMENTO E ENGENHARIA)</t>
  </si>
  <si>
    <t>PRÉDIO 4 (BIO ENGENHARIA) AMBULATÓRIO</t>
  </si>
  <si>
    <t>PRÉDIO 4 AMBULATÓRIO (RADIOLOGIA, CONSULTÓRIOS, RECEPÇÃO, MEDICINA NUCLEAR, SAME, BANCO DE SANGUE, LANCHONETE E BIOMECÂNICA)</t>
  </si>
  <si>
    <t>PRÉDIO 2 (ANGIOPLASTIA, ELETROFISIOLOGIA, RECEPÇÃO)</t>
  </si>
  <si>
    <t>PRÉDIO TORRE</t>
  </si>
  <si>
    <t>11.12</t>
  </si>
  <si>
    <t>Cotação</t>
  </si>
  <si>
    <t>Treinamento e formação de brigada de combate a incêndio, Bloco 1, Bloco 2, Bloco 3 e Bloco 4. (conforme exigência do corpo de bombeiros, em quanidade de pessoas necessárias), anotações de responsabilidade técnica e laudos dos sistema hidráulicos, elétricos, spda e sistemas de prevenção e combate à incêndio de todos os Blocos e testes de todos os sistemas citados para obtenção do AVCB</t>
  </si>
  <si>
    <t>PLANILHA ORÇAMENTÁRIA PARA CONTRATAÇÃO DE OBRAS PARA ADEQUAÇÕES DAS EDIFICAÇÕES DO INSTITUTO DANTE PAZZANESE DE CARDIOLOGIA, VISANDO O ATENDIMENTO ÀS NORMAS TÉCNICAS PARA OBTENÇÃO DO AUTO DE VISTORIA DO CORPO DE BOMBEIROS  - AVCB</t>
  </si>
  <si>
    <t>Proteção passiva contra incêndios em Shafts</t>
  </si>
  <si>
    <t>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</si>
</sst>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yy\.m\.d;@"/>
    <numFmt numFmtId="166" formatCode="yy\.mm\.d;@"/>
    <numFmt numFmtId="167" formatCode="mm\.dd\.yy;@"/>
    <numFmt numFmtId="168" formatCode="#,##0.00;[Red]#,##0.00"/>
    <numFmt numFmtId="170" formatCode="0.0000"/>
    <numFmt numFmtId="172" formatCode="_(* #,##0.00_);_(* \(#,##0.00\);_(* &quot;-&quot;??_);_(@_)"/>
    <numFmt numFmtId="173" formatCode="&quot;R$&quot;\ #,##0.00"/>
  </numFmts>
  <fonts count="29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.5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rgb="FF3333FF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BCD6ED"/>
      </patternFill>
    </fill>
    <fill>
      <patternFill patternType="solid">
        <fgColor rgb="FFFFD966"/>
      </patternFill>
    </fill>
    <fill>
      <patternFill patternType="solid">
        <fgColor rgb="FFD9D9D9"/>
      </patternFill>
    </fill>
    <fill>
      <patternFill patternType="solid">
        <fgColor rgb="FFFFC000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9">
    <xf numFmtId="0" fontId="0" fillId="0" borderId="0" xfId="0"/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168" fontId="0" fillId="0" borderId="0" xfId="0" applyNumberFormat="1"/>
    <xf numFmtId="0" fontId="5" fillId="0" borderId="12" xfId="0" applyFont="1" applyFill="1" applyBorder="1" applyAlignment="1">
      <alignment horizontal="left" wrapText="1"/>
    </xf>
    <xf numFmtId="0" fontId="7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/>
    <xf numFmtId="43" fontId="3" fillId="3" borderId="2" xfId="3" applyFont="1" applyFill="1" applyBorder="1" applyAlignment="1">
      <alignment vertical="top" wrapText="1"/>
    </xf>
    <xf numFmtId="43" fontId="5" fillId="0" borderId="12" xfId="3" applyFont="1" applyFill="1" applyBorder="1" applyAlignment="1">
      <alignment horizontal="right" vertical="top" wrapText="1"/>
    </xf>
    <xf numFmtId="43" fontId="6" fillId="0" borderId="4" xfId="3" applyFont="1" applyFill="1" applyBorder="1" applyAlignment="1">
      <alignment wrapText="1"/>
    </xf>
    <xf numFmtId="43" fontId="5" fillId="0" borderId="2" xfId="3" applyFont="1" applyFill="1" applyBorder="1" applyAlignment="1">
      <alignment vertical="top" wrapText="1"/>
    </xf>
    <xf numFmtId="43" fontId="5" fillId="0" borderId="3" xfId="3" applyFont="1" applyFill="1" applyBorder="1" applyAlignment="1">
      <alignment vertical="top" wrapText="1"/>
    </xf>
    <xf numFmtId="43" fontId="6" fillId="0" borderId="2" xfId="3" applyFont="1" applyFill="1" applyBorder="1" applyAlignment="1">
      <alignment wrapText="1"/>
    </xf>
    <xf numFmtId="43" fontId="0" fillId="0" borderId="0" xfId="3" applyFont="1"/>
    <xf numFmtId="43" fontId="0" fillId="0" borderId="0" xfId="0" applyNumberFormat="1"/>
    <xf numFmtId="0" fontId="0" fillId="8" borderId="0" xfId="0" applyFill="1"/>
    <xf numFmtId="43" fontId="5" fillId="0" borderId="2" xfId="3" applyFont="1" applyFill="1" applyBorder="1" applyAlignment="1">
      <alignment horizontal="right" vertical="top" wrapText="1"/>
    </xf>
    <xf numFmtId="0" fontId="0" fillId="9" borderId="0" xfId="0" applyFill="1"/>
    <xf numFmtId="43" fontId="5" fillId="0" borderId="12" xfId="3" applyFont="1" applyFill="1" applyBorder="1" applyAlignment="1">
      <alignment horizontal="right" vertical="center" wrapText="1"/>
    </xf>
    <xf numFmtId="0" fontId="5" fillId="7" borderId="13" xfId="1" applyFont="1" applyFill="1" applyBorder="1" applyAlignment="1">
      <alignment horizontal="left" vertical="top" wrapText="1"/>
    </xf>
    <xf numFmtId="43" fontId="5" fillId="0" borderId="12" xfId="3" applyFont="1" applyFill="1" applyBorder="1" applyAlignment="1">
      <alignment horizontal="left" wrapText="1"/>
    </xf>
    <xf numFmtId="43" fontId="5" fillId="0" borderId="4" xfId="3" applyFont="1" applyFill="1" applyBorder="1" applyAlignment="1">
      <alignment wrapText="1"/>
    </xf>
    <xf numFmtId="0" fontId="5" fillId="4" borderId="12" xfId="0" applyFont="1" applyFill="1" applyBorder="1" applyAlignment="1">
      <alignment horizontal="left" wrapText="1"/>
    </xf>
    <xf numFmtId="43" fontId="5" fillId="4" borderId="12" xfId="3" applyFont="1" applyFill="1" applyBorder="1" applyAlignment="1">
      <alignment horizontal="left" wrapText="1"/>
    </xf>
    <xf numFmtId="43" fontId="5" fillId="4" borderId="4" xfId="3" applyFont="1" applyFill="1" applyBorder="1" applyAlignment="1">
      <alignment wrapText="1"/>
    </xf>
    <xf numFmtId="0" fontId="5" fillId="2" borderId="12" xfId="0" applyFont="1" applyFill="1" applyBorder="1" applyAlignment="1">
      <alignment horizontal="left" wrapText="1"/>
    </xf>
    <xf numFmtId="43" fontId="5" fillId="2" borderId="12" xfId="3" applyFont="1" applyFill="1" applyBorder="1" applyAlignment="1">
      <alignment horizontal="left" wrapText="1"/>
    </xf>
    <xf numFmtId="43" fontId="5" fillId="2" borderId="4" xfId="3" applyFont="1" applyFill="1" applyBorder="1" applyAlignment="1">
      <alignment wrapText="1"/>
    </xf>
    <xf numFmtId="0" fontId="5" fillId="2" borderId="12" xfId="0" applyFont="1" applyFill="1" applyBorder="1" applyAlignment="1">
      <alignment horizontal="left" vertical="center" wrapText="1"/>
    </xf>
    <xf numFmtId="43" fontId="5" fillId="2" borderId="12" xfId="3" applyFont="1" applyFill="1" applyBorder="1" applyAlignment="1">
      <alignment horizontal="left" vertical="center" wrapText="1"/>
    </xf>
    <xf numFmtId="43" fontId="5" fillId="2" borderId="4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top" wrapText="1"/>
    </xf>
    <xf numFmtId="43" fontId="5" fillId="2" borderId="12" xfId="3" applyFont="1" applyFill="1" applyBorder="1" applyAlignment="1">
      <alignment horizontal="left" vertical="top" wrapText="1"/>
    </xf>
    <xf numFmtId="43" fontId="5" fillId="2" borderId="4" xfId="3" applyFont="1" applyFill="1" applyBorder="1" applyAlignment="1">
      <alignment vertical="top" wrapText="1"/>
    </xf>
    <xf numFmtId="43" fontId="5" fillId="0" borderId="2" xfId="3" applyFont="1" applyFill="1" applyBorder="1" applyAlignment="1">
      <alignment vertical="center" wrapText="1"/>
    </xf>
    <xf numFmtId="43" fontId="5" fillId="0" borderId="4" xfId="3" applyFont="1" applyFill="1" applyBorder="1" applyAlignment="1">
      <alignment vertical="top" wrapText="1"/>
    </xf>
    <xf numFmtId="0" fontId="5" fillId="7" borderId="13" xfId="1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43" fontId="3" fillId="3" borderId="29" xfId="3" applyFont="1" applyFill="1" applyBorder="1" applyAlignment="1">
      <alignment horizontal="left" vertical="top" wrapText="1" indent="2"/>
    </xf>
    <xf numFmtId="43" fontId="3" fillId="2" borderId="29" xfId="3" applyFont="1" applyFill="1" applyBorder="1" applyAlignment="1">
      <alignment horizontal="right" vertical="top" wrapText="1"/>
    </xf>
    <xf numFmtId="164" fontId="4" fillId="4" borderId="30" xfId="0" applyNumberFormat="1" applyFont="1" applyFill="1" applyBorder="1" applyAlignment="1">
      <alignment horizontal="center" vertical="top" shrinkToFit="1"/>
    </xf>
    <xf numFmtId="43" fontId="3" fillId="4" borderId="29" xfId="3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43" fontId="5" fillId="0" borderId="29" xfId="3" applyFont="1" applyFill="1" applyBorder="1" applyAlignment="1">
      <alignment horizontal="right" vertical="top" wrapText="1"/>
    </xf>
    <xf numFmtId="0" fontId="5" fillId="0" borderId="30" xfId="0" applyFont="1" applyFill="1" applyBorder="1" applyAlignment="1">
      <alignment horizontal="left" wrapText="1"/>
    </xf>
    <xf numFmtId="43" fontId="5" fillId="0" borderId="29" xfId="3" applyFont="1" applyFill="1" applyBorder="1" applyAlignment="1">
      <alignment horizontal="left" wrapText="1"/>
    </xf>
    <xf numFmtId="164" fontId="3" fillId="4" borderId="30" xfId="0" applyNumberFormat="1" applyFont="1" applyFill="1" applyBorder="1" applyAlignment="1">
      <alignment horizontal="center" vertical="top" shrinkToFit="1"/>
    </xf>
    <xf numFmtId="164" fontId="3" fillId="2" borderId="30" xfId="0" applyNumberFormat="1" applyFont="1" applyFill="1" applyBorder="1" applyAlignment="1">
      <alignment horizontal="center" vertical="top" shrinkToFit="1"/>
    </xf>
    <xf numFmtId="164" fontId="3" fillId="2" borderId="30" xfId="0" applyNumberFormat="1" applyFont="1" applyFill="1" applyBorder="1" applyAlignment="1">
      <alignment horizontal="center" vertical="center" shrinkToFit="1"/>
    </xf>
    <xf numFmtId="43" fontId="3" fillId="2" borderId="29" xfId="3" applyFont="1" applyFill="1" applyBorder="1" applyAlignment="1">
      <alignment horizontal="right" vertical="center" wrapText="1"/>
    </xf>
    <xf numFmtId="165" fontId="3" fillId="0" borderId="30" xfId="0" applyNumberFormat="1" applyFont="1" applyFill="1" applyBorder="1" applyAlignment="1">
      <alignment horizontal="center" vertical="top" shrinkToFit="1"/>
    </xf>
    <xf numFmtId="2" fontId="3" fillId="4" borderId="30" xfId="0" applyNumberFormat="1" applyFont="1" applyFill="1" applyBorder="1" applyAlignment="1">
      <alignment horizontal="center" vertical="top" shrinkToFit="1"/>
    </xf>
    <xf numFmtId="166" fontId="3" fillId="0" borderId="30" xfId="0" applyNumberFormat="1" applyFont="1" applyFill="1" applyBorder="1" applyAlignment="1">
      <alignment horizontal="center" vertical="top" shrinkToFit="1"/>
    </xf>
    <xf numFmtId="167" fontId="3" fillId="0" borderId="30" xfId="0" applyNumberFormat="1" applyFont="1" applyFill="1" applyBorder="1" applyAlignment="1">
      <alignment horizontal="center" vertical="top" shrinkToFit="1"/>
    </xf>
    <xf numFmtId="164" fontId="3" fillId="0" borderId="30" xfId="0" applyNumberFormat="1" applyFont="1" applyFill="1" applyBorder="1" applyAlignment="1">
      <alignment horizontal="center" vertical="top" shrinkToFit="1"/>
    </xf>
    <xf numFmtId="43" fontId="5" fillId="0" borderId="29" xfId="3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left" wrapText="1"/>
    </xf>
    <xf numFmtId="43" fontId="6" fillId="0" borderId="29" xfId="3" applyFont="1" applyFill="1" applyBorder="1" applyAlignment="1">
      <alignment horizontal="left" wrapText="1"/>
    </xf>
    <xf numFmtId="43" fontId="3" fillId="3" borderId="29" xfId="3" applyFont="1" applyFill="1" applyBorder="1" applyAlignment="1">
      <alignment horizontal="right" vertical="top" wrapText="1"/>
    </xf>
    <xf numFmtId="43" fontId="3" fillId="5" borderId="29" xfId="3" applyFont="1" applyFill="1" applyBorder="1" applyAlignment="1">
      <alignment horizontal="right" vertical="top" wrapText="1"/>
    </xf>
    <xf numFmtId="43" fontId="3" fillId="6" borderId="34" xfId="3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6" fillId="0" borderId="13" xfId="7" applyNumberFormat="1" applyFont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172" fontId="18" fillId="0" borderId="13" xfId="8" applyNumberFormat="1" applyFont="1" applyFill="1" applyBorder="1"/>
    <xf numFmtId="172" fontId="18" fillId="0" borderId="13" xfId="8" applyNumberFormat="1" applyFont="1" applyFill="1" applyBorder="1" applyProtection="1">
      <protection locked="0"/>
    </xf>
    <xf numFmtId="172" fontId="19" fillId="0" borderId="13" xfId="10" applyNumberFormat="1" applyFont="1" applyFill="1" applyBorder="1"/>
    <xf numFmtId="10" fontId="18" fillId="0" borderId="13" xfId="4" applyNumberFormat="1" applyFont="1" applyFill="1" applyBorder="1"/>
    <xf numFmtId="10" fontId="20" fillId="0" borderId="13" xfId="10" applyNumberFormat="1" applyFont="1" applyFill="1" applyBorder="1"/>
    <xf numFmtId="0" fontId="10" fillId="0" borderId="13" xfId="5" applyFont="1" applyFill="1" applyBorder="1" applyAlignment="1">
      <alignment horizontal="center"/>
    </xf>
    <xf numFmtId="0" fontId="9" fillId="0" borderId="13" xfId="5" applyFont="1" applyFill="1" applyBorder="1" applyAlignment="1"/>
    <xf numFmtId="44" fontId="9" fillId="0" borderId="13" xfId="9" applyFont="1" applyFill="1" applyBorder="1" applyAlignment="1"/>
    <xf numFmtId="172" fontId="19" fillId="0" borderId="13" xfId="8" applyNumberFormat="1" applyFont="1" applyFill="1" applyBorder="1" applyProtection="1">
      <protection locked="0"/>
    </xf>
    <xf numFmtId="0" fontId="0" fillId="0" borderId="13" xfId="5" applyFont="1" applyFill="1" applyBorder="1"/>
    <xf numFmtId="44" fontId="0" fillId="0" borderId="13" xfId="9" applyFont="1" applyFill="1" applyBorder="1"/>
    <xf numFmtId="43" fontId="9" fillId="0" borderId="13" xfId="2" applyFont="1" applyFill="1" applyBorder="1" applyAlignment="1">
      <alignment horizontal="center"/>
    </xf>
    <xf numFmtId="0" fontId="21" fillId="0" borderId="13" xfId="5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10" fontId="9" fillId="0" borderId="13" xfId="6" applyNumberFormat="1" applyFont="1" applyFill="1" applyBorder="1" applyAlignment="1">
      <alignment horizontal="center"/>
    </xf>
    <xf numFmtId="164" fontId="3" fillId="13" borderId="30" xfId="0" applyNumberFormat="1" applyFont="1" applyFill="1" applyBorder="1" applyAlignment="1">
      <alignment horizontal="center" vertical="top" shrinkToFit="1"/>
    </xf>
    <xf numFmtId="0" fontId="5" fillId="13" borderId="12" xfId="0" applyFont="1" applyFill="1" applyBorder="1" applyAlignment="1">
      <alignment horizontal="center" wrapText="1"/>
    </xf>
    <xf numFmtId="0" fontId="5" fillId="13" borderId="12" xfId="0" applyFont="1" applyFill="1" applyBorder="1" applyAlignment="1">
      <alignment horizontal="left" wrapText="1"/>
    </xf>
    <xf numFmtId="43" fontId="5" fillId="13" borderId="12" xfId="3" applyFont="1" applyFill="1" applyBorder="1" applyAlignment="1">
      <alignment horizontal="left" wrapText="1"/>
    </xf>
    <xf numFmtId="43" fontId="5" fillId="13" borderId="4" xfId="3" applyFont="1" applyFill="1" applyBorder="1" applyAlignment="1">
      <alignment wrapText="1"/>
    </xf>
    <xf numFmtId="43" fontId="3" fillId="13" borderId="29" xfId="3" applyFont="1" applyFill="1" applyBorder="1" applyAlignment="1">
      <alignment horizontal="right" vertical="top" wrapText="1"/>
    </xf>
    <xf numFmtId="39" fontId="18" fillId="0" borderId="13" xfId="8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7" fillId="0" borderId="0" xfId="1" applyBorder="1" applyAlignment="1">
      <alignment horizontal="left" vertical="center" wrapText="1"/>
    </xf>
    <xf numFmtId="168" fontId="12" fillId="0" borderId="0" xfId="0" applyNumberFormat="1" applyFont="1" applyFill="1" applyBorder="1" applyAlignment="1">
      <alignment horizontal="center" vertical="center" shrinkToFit="1"/>
    </xf>
    <xf numFmtId="16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0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" fontId="18" fillId="0" borderId="13" xfId="8" applyNumberFormat="1" applyFont="1" applyFill="1" applyBorder="1"/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3" xfId="5" applyFont="1" applyBorder="1" applyAlignment="1">
      <alignment horizontal="center" vertical="center"/>
    </xf>
    <xf numFmtId="0" fontId="15" fillId="12" borderId="13" xfId="5" applyFont="1" applyFill="1" applyBorder="1" applyAlignment="1">
      <alignment horizontal="center" vertical="center"/>
    </xf>
    <xf numFmtId="0" fontId="10" fillId="0" borderId="14" xfId="5" applyFont="1" applyFill="1" applyBorder="1"/>
    <xf numFmtId="0" fontId="10" fillId="0" borderId="15" xfId="5" applyFont="1" applyFill="1" applyBorder="1"/>
    <xf numFmtId="0" fontId="10" fillId="0" borderId="16" xfId="5" applyFont="1" applyFill="1" applyBorder="1"/>
    <xf numFmtId="44" fontId="26" fillId="0" borderId="13" xfId="9" applyFont="1" applyFill="1" applyBorder="1"/>
    <xf numFmtId="9" fontId="22" fillId="0" borderId="13" xfId="6" applyFont="1" applyBorder="1" applyAlignment="1">
      <alignment horizontal="center" vertical="center"/>
    </xf>
    <xf numFmtId="10" fontId="22" fillId="0" borderId="13" xfId="6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3" fontId="5" fillId="0" borderId="3" xfId="3" applyFont="1" applyFill="1" applyBorder="1" applyAlignment="1">
      <alignment vertical="center" wrapText="1"/>
    </xf>
    <xf numFmtId="173" fontId="9" fillId="0" borderId="13" xfId="9" applyNumberFormat="1" applyFont="1" applyFill="1" applyBorder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7" borderId="19" xfId="1" applyFont="1" applyFill="1" applyBorder="1" applyAlignment="1">
      <alignment horizontal="left" vertical="top" wrapText="1"/>
    </xf>
    <xf numFmtId="0" fontId="5" fillId="7" borderId="3" xfId="1" applyFont="1" applyFill="1" applyBorder="1" applyAlignment="1">
      <alignment horizontal="left" vertical="top" wrapText="1"/>
    </xf>
    <xf numFmtId="0" fontId="5" fillId="7" borderId="4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5" fillId="7" borderId="24" xfId="1" applyFont="1" applyFill="1" applyBorder="1" applyAlignment="1">
      <alignment horizontal="left" vertical="top" wrapText="1"/>
    </xf>
    <xf numFmtId="0" fontId="3" fillId="13" borderId="2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10" fontId="3" fillId="5" borderId="2" xfId="3" applyNumberFormat="1" applyFont="1" applyFill="1" applyBorder="1" applyAlignment="1">
      <alignment horizontal="right" vertical="top" wrapText="1" indent="1"/>
    </xf>
    <xf numFmtId="10" fontId="3" fillId="5" borderId="4" xfId="3" applyNumberFormat="1" applyFont="1" applyFill="1" applyBorder="1" applyAlignment="1">
      <alignment horizontal="right" vertical="top" wrapText="1" indent="1"/>
    </xf>
    <xf numFmtId="0" fontId="3" fillId="6" borderId="31" xfId="0" applyFont="1" applyFill="1" applyBorder="1" applyAlignment="1">
      <alignment horizontal="left" vertical="top" wrapText="1" indent="18"/>
    </xf>
    <xf numFmtId="0" fontId="3" fillId="6" borderId="32" xfId="0" applyFont="1" applyFill="1" applyBorder="1" applyAlignment="1">
      <alignment horizontal="left" vertical="top" wrapText="1" indent="18"/>
    </xf>
    <xf numFmtId="0" fontId="3" fillId="6" borderId="33" xfId="0" applyFont="1" applyFill="1" applyBorder="1" applyAlignment="1">
      <alignment horizontal="left" vertical="top" wrapText="1" indent="18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 indent="18"/>
    </xf>
    <xf numFmtId="0" fontId="3" fillId="3" borderId="3" xfId="0" applyFont="1" applyFill="1" applyBorder="1" applyAlignment="1">
      <alignment horizontal="left" vertical="top" wrapText="1" indent="18"/>
    </xf>
    <xf numFmtId="0" fontId="3" fillId="3" borderId="4" xfId="0" applyFont="1" applyFill="1" applyBorder="1" applyAlignment="1">
      <alignment horizontal="left" vertical="top" wrapText="1" indent="18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 indent="5"/>
    </xf>
    <xf numFmtId="0" fontId="3" fillId="2" borderId="3" xfId="0" applyFont="1" applyFill="1" applyBorder="1" applyAlignment="1">
      <alignment horizontal="left" vertical="top" wrapText="1" indent="5"/>
    </xf>
    <xf numFmtId="0" fontId="3" fillId="2" borderId="4" xfId="0" applyFont="1" applyFill="1" applyBorder="1" applyAlignment="1">
      <alignment horizontal="left" vertical="top" wrapText="1" indent="5"/>
    </xf>
    <xf numFmtId="0" fontId="3" fillId="2" borderId="2" xfId="0" applyFont="1" applyFill="1" applyBorder="1" applyAlignment="1">
      <alignment horizontal="left" vertical="top" wrapText="1" indent="7"/>
    </xf>
    <xf numFmtId="0" fontId="3" fillId="2" borderId="3" xfId="0" applyFont="1" applyFill="1" applyBorder="1" applyAlignment="1">
      <alignment horizontal="left" vertical="top" wrapText="1" indent="7"/>
    </xf>
    <xf numFmtId="0" fontId="3" fillId="2" borderId="4" xfId="0" applyFont="1" applyFill="1" applyBorder="1" applyAlignment="1">
      <alignment horizontal="left" vertical="top" wrapText="1" indent="7"/>
    </xf>
    <xf numFmtId="0" fontId="3" fillId="2" borderId="2" xfId="0" applyFont="1" applyFill="1" applyBorder="1" applyAlignment="1">
      <alignment horizontal="left" vertical="top" wrapText="1" indent="8"/>
    </xf>
    <xf numFmtId="0" fontId="3" fillId="2" borderId="3" xfId="0" applyFont="1" applyFill="1" applyBorder="1" applyAlignment="1">
      <alignment horizontal="left" vertical="top" wrapText="1" indent="8"/>
    </xf>
    <xf numFmtId="0" fontId="3" fillId="2" borderId="4" xfId="0" applyFont="1" applyFill="1" applyBorder="1" applyAlignment="1">
      <alignment horizontal="left" vertical="top" wrapText="1" indent="8"/>
    </xf>
    <xf numFmtId="0" fontId="3" fillId="2" borderId="2" xfId="0" applyFont="1" applyFill="1" applyBorder="1" applyAlignment="1">
      <alignment horizontal="left" vertical="top" wrapText="1" indent="6"/>
    </xf>
    <xf numFmtId="0" fontId="3" fillId="2" borderId="3" xfId="0" applyFont="1" applyFill="1" applyBorder="1" applyAlignment="1">
      <alignment horizontal="left" vertical="top" wrapText="1" indent="6"/>
    </xf>
    <xf numFmtId="0" fontId="3" fillId="2" borderId="4" xfId="0" applyFont="1" applyFill="1" applyBorder="1" applyAlignment="1">
      <alignment horizontal="left" vertical="top" wrapText="1" indent="6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7" borderId="13" xfId="1" applyFont="1" applyFill="1" applyBorder="1" applyAlignment="1">
      <alignment horizontal="left" vertical="top" wrapText="1"/>
    </xf>
    <xf numFmtId="0" fontId="5" fillId="7" borderId="21" xfId="1" applyFont="1" applyFill="1" applyBorder="1" applyAlignment="1">
      <alignment horizontal="left" vertical="top" wrapText="1"/>
    </xf>
    <xf numFmtId="0" fontId="5" fillId="7" borderId="22" xfId="1" applyFont="1" applyFill="1" applyBorder="1" applyAlignment="1">
      <alignment horizontal="left" vertical="top" wrapText="1"/>
    </xf>
    <xf numFmtId="0" fontId="5" fillId="7" borderId="23" xfId="1" applyFont="1" applyFill="1" applyBorder="1" applyAlignment="1">
      <alignment horizontal="left" vertical="top" wrapText="1"/>
    </xf>
    <xf numFmtId="0" fontId="5" fillId="7" borderId="20" xfId="1" applyFont="1" applyFill="1" applyBorder="1" applyAlignment="1">
      <alignment horizontal="left" vertical="top" wrapText="1"/>
    </xf>
    <xf numFmtId="0" fontId="5" fillId="7" borderId="1" xfId="1" applyFont="1" applyFill="1" applyBorder="1" applyAlignment="1">
      <alignment horizontal="left" vertical="top" wrapText="1"/>
    </xf>
    <xf numFmtId="0" fontId="5" fillId="7" borderId="11" xfId="1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3" fontId="6" fillId="2" borderId="2" xfId="3" applyFont="1" applyFill="1" applyBorder="1" applyAlignment="1">
      <alignment horizontal="left" vertical="center" wrapText="1"/>
    </xf>
    <xf numFmtId="43" fontId="6" fillId="2" borderId="4" xfId="3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horizontal="left" wrapText="1"/>
    </xf>
    <xf numFmtId="43" fontId="6" fillId="4" borderId="4" xfId="3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 vertical="center" wrapText="1"/>
    </xf>
    <xf numFmtId="43" fontId="2" fillId="0" borderId="42" xfId="3" applyFont="1" applyFill="1" applyBorder="1" applyAlignment="1">
      <alignment horizontal="center" vertical="center" wrapText="1"/>
    </xf>
    <xf numFmtId="43" fontId="2" fillId="0" borderId="43" xfId="3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 indent="9"/>
    </xf>
    <xf numFmtId="0" fontId="3" fillId="3" borderId="7" xfId="0" applyFont="1" applyFill="1" applyBorder="1" applyAlignment="1">
      <alignment horizontal="left" vertical="center" wrapText="1" indent="9"/>
    </xf>
    <xf numFmtId="0" fontId="3" fillId="3" borderId="8" xfId="0" applyFont="1" applyFill="1" applyBorder="1" applyAlignment="1">
      <alignment horizontal="left" vertical="center" wrapText="1" indent="9"/>
    </xf>
    <xf numFmtId="0" fontId="3" fillId="3" borderId="10" xfId="0" applyFont="1" applyFill="1" applyBorder="1" applyAlignment="1">
      <alignment horizontal="left" vertical="center" wrapText="1" indent="9"/>
    </xf>
    <xf numFmtId="0" fontId="3" fillId="3" borderId="1" xfId="0" applyFont="1" applyFill="1" applyBorder="1" applyAlignment="1">
      <alignment horizontal="left" vertical="center" wrapText="1" indent="9"/>
    </xf>
    <xf numFmtId="0" fontId="3" fillId="3" borderId="11" xfId="0" applyFont="1" applyFill="1" applyBorder="1" applyAlignment="1">
      <alignment horizontal="left" vertical="center" wrapText="1" indent="9"/>
    </xf>
    <xf numFmtId="43" fontId="3" fillId="3" borderId="5" xfId="3" applyFont="1" applyFill="1" applyBorder="1" applyAlignment="1">
      <alignment horizontal="center" vertical="center" wrapText="1"/>
    </xf>
    <xf numFmtId="43" fontId="3" fillId="3" borderId="9" xfId="3" applyFont="1" applyFill="1" applyBorder="1" applyAlignment="1">
      <alignment horizontal="center" vertical="center" wrapText="1"/>
    </xf>
    <xf numFmtId="43" fontId="3" fillId="3" borderId="2" xfId="3" applyFont="1" applyFill="1" applyBorder="1" applyAlignment="1">
      <alignment horizontal="center" vertical="top" wrapText="1"/>
    </xf>
    <xf numFmtId="43" fontId="3" fillId="3" borderId="26" xfId="3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3" xfId="5" applyFont="1" applyFill="1" applyBorder="1" applyAlignment="1">
      <alignment horizontal="center" vertical="center"/>
    </xf>
    <xf numFmtId="43" fontId="25" fillId="0" borderId="13" xfId="5" applyNumberFormat="1" applyFont="1" applyFill="1" applyBorder="1" applyAlignment="1">
      <alignment horizontal="left" vertical="center"/>
    </xf>
    <xf numFmtId="173" fontId="25" fillId="0" borderId="13" xfId="9" applyNumberFormat="1" applyFont="1" applyFill="1" applyBorder="1" applyAlignment="1">
      <alignment horizontal="center"/>
    </xf>
    <xf numFmtId="10" fontId="22" fillId="0" borderId="13" xfId="6" applyNumberFormat="1" applyFont="1" applyFill="1" applyBorder="1" applyAlignment="1">
      <alignment horizontal="center"/>
    </xf>
    <xf numFmtId="43" fontId="25" fillId="0" borderId="13" xfId="5" applyNumberFormat="1" applyFont="1" applyFill="1" applyBorder="1" applyAlignment="1">
      <alignment horizontal="left" vertical="center" wrapText="1"/>
    </xf>
    <xf numFmtId="0" fontId="15" fillId="0" borderId="13" xfId="5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3" fontId="23" fillId="0" borderId="36" xfId="3" applyFont="1" applyFill="1" applyBorder="1" applyAlignment="1">
      <alignment horizontal="center" vertical="center" wrapText="1"/>
    </xf>
    <xf numFmtId="43" fontId="23" fillId="0" borderId="37" xfId="3" applyFont="1" applyFill="1" applyBorder="1" applyAlignment="1">
      <alignment horizontal="center" vertical="center" wrapText="1"/>
    </xf>
    <xf numFmtId="43" fontId="23" fillId="0" borderId="17" xfId="3" applyFont="1" applyFill="1" applyBorder="1" applyAlignment="1">
      <alignment horizontal="center" vertical="center" wrapText="1"/>
    </xf>
    <xf numFmtId="43" fontId="23" fillId="0" borderId="38" xfId="3" applyFont="1" applyFill="1" applyBorder="1" applyAlignment="1">
      <alignment horizontal="center" vertical="center" wrapText="1"/>
    </xf>
    <xf numFmtId="43" fontId="23" fillId="0" borderId="0" xfId="3" applyFont="1" applyFill="1" applyBorder="1" applyAlignment="1">
      <alignment horizontal="center" vertical="center" wrapText="1"/>
    </xf>
    <xf numFmtId="43" fontId="23" fillId="0" borderId="18" xfId="3" applyFont="1" applyFill="1" applyBorder="1" applyAlignment="1">
      <alignment horizontal="center" vertical="center" wrapText="1"/>
    </xf>
    <xf numFmtId="43" fontId="23" fillId="0" borderId="40" xfId="3" applyFont="1" applyFill="1" applyBorder="1" applyAlignment="1">
      <alignment horizontal="center" vertical="center" wrapText="1"/>
    </xf>
    <xf numFmtId="43" fontId="23" fillId="0" borderId="35" xfId="3" applyFont="1" applyFill="1" applyBorder="1" applyAlignment="1">
      <alignment horizontal="center" vertical="center" wrapText="1"/>
    </xf>
    <xf numFmtId="43" fontId="23" fillId="0" borderId="39" xfId="3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1" fillId="0" borderId="13" xfId="5" applyFont="1" applyFill="1" applyBorder="1" applyAlignment="1">
      <alignment horizontal="center" vertical="center"/>
    </xf>
    <xf numFmtId="10" fontId="22" fillId="0" borderId="13" xfId="6" applyNumberFormat="1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left"/>
    </xf>
    <xf numFmtId="0" fontId="9" fillId="0" borderId="13" xfId="5" applyFont="1" applyFill="1" applyBorder="1" applyAlignment="1">
      <alignment horizontal="center"/>
    </xf>
    <xf numFmtId="0" fontId="15" fillId="0" borderId="13" xfId="5" applyNumberFormat="1" applyFont="1" applyFill="1" applyBorder="1" applyAlignment="1">
      <alignment horizontal="center" vertical="center"/>
    </xf>
  </cellXfs>
  <cellStyles count="11">
    <cellStyle name="Moeda 2" xfId="9"/>
    <cellStyle name="Normal" xfId="0" builtinId="0"/>
    <cellStyle name="Normal 2" xfId="1"/>
    <cellStyle name="Normal 3" xfId="8"/>
    <cellStyle name="Normal 5" xfId="5"/>
    <cellStyle name="Porcentagem" xfId="4" builtinId="5"/>
    <cellStyle name="Porcentagem 2" xfId="6"/>
    <cellStyle name="Porcentagem 3" xfId="10"/>
    <cellStyle name="Vírgula" xfId="3" builtinId="3"/>
    <cellStyle name="Vírgula 2" xfId="2"/>
    <cellStyle name="Vírgula 4" xfId="7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813816</xdr:colOff>
      <xdr:row>0</xdr:row>
      <xdr:rowOff>38100</xdr:rowOff>
    </xdr:from>
    <xdr:to>
      <xdr:col>11</xdr:col>
      <xdr:colOff>818006</xdr:colOff>
      <xdr:row>0</xdr:row>
      <xdr:rowOff>190500</xdr:rowOff>
    </xdr:to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241" y="38100"/>
          <a:ext cx="433960" cy="561975"/>
        </a:xfrm>
        <a:prstGeom prst="rect">
          <a:avLst/>
        </a:prstGeom>
      </xdr:spPr>
    </xdr:pic>
    <xdr:clientData/>
  </xdr:twoCellAnchor>
  <xdr:oneCellAnchor>
    <xdr:from>
      <xdr:col>22</xdr:col>
      <xdr:colOff>813816</xdr:colOff>
      <xdr:row>44</xdr:row>
      <xdr:rowOff>38100</xdr:rowOff>
    </xdr:from>
    <xdr:ext cx="4190" cy="152400"/>
    <xdr:pic>
      <xdr:nvPicPr>
        <xdr:cNvPr id="5" name="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5637" y="38100"/>
          <a:ext cx="4190" cy="152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8"/>
  <sheetViews>
    <sheetView view="pageBreakPreview" zoomScale="89" zoomScaleNormal="100" zoomScaleSheetLayoutView="89" workbookViewId="0">
      <pane ySplit="4" topLeftCell="A1044" activePane="bottomLeft" state="frozen"/>
      <selection pane="bottomLeft" activeCell="I1058" sqref="I1058"/>
    </sheetView>
  </sheetViews>
  <sheetFormatPr defaultRowHeight="15" x14ac:dyDescent="0.25"/>
  <cols>
    <col min="1" max="1" width="10.42578125" customWidth="1"/>
    <col min="2" max="2" width="12.85546875" style="50" customWidth="1"/>
    <col min="3" max="3" width="16.28515625" customWidth="1"/>
    <col min="4" max="4" width="20.7109375" customWidth="1"/>
    <col min="5" max="5" width="35.42578125" customWidth="1"/>
    <col min="6" max="6" width="9.140625" customWidth="1"/>
    <col min="7" max="7" width="10.7109375" style="19" customWidth="1"/>
    <col min="8" max="8" width="12" style="19" customWidth="1"/>
    <col min="9" max="9" width="14.140625" style="19" customWidth="1"/>
    <col min="11" max="11" width="12.7109375" customWidth="1"/>
    <col min="12" max="12" width="12.28515625" bestFit="1" customWidth="1"/>
  </cols>
  <sheetData>
    <row r="1" spans="1:15" ht="75" customHeight="1" x14ac:dyDescent="0.25">
      <c r="A1" s="237"/>
      <c r="B1" s="238"/>
      <c r="C1" s="217"/>
      <c r="D1" s="217"/>
      <c r="E1" s="217" t="s">
        <v>945</v>
      </c>
      <c r="F1" s="217"/>
      <c r="G1" s="217"/>
      <c r="H1" s="218"/>
      <c r="I1" s="219"/>
    </row>
    <row r="2" spans="1:15" x14ac:dyDescent="0.25">
      <c r="A2" s="220"/>
      <c r="B2" s="221"/>
      <c r="C2" s="221"/>
      <c r="D2" s="221"/>
      <c r="E2" s="221"/>
      <c r="F2" s="221"/>
      <c r="G2" s="221"/>
      <c r="H2" s="221"/>
      <c r="I2" s="222"/>
    </row>
    <row r="3" spans="1:15" ht="18" x14ac:dyDescent="0.25">
      <c r="A3" s="223" t="s">
        <v>2</v>
      </c>
      <c r="B3" s="225" t="s">
        <v>3</v>
      </c>
      <c r="C3" s="227" t="s">
        <v>4</v>
      </c>
      <c r="D3" s="228"/>
      <c r="E3" s="229"/>
      <c r="F3" s="225" t="s">
        <v>1</v>
      </c>
      <c r="G3" s="233" t="s">
        <v>0</v>
      </c>
      <c r="H3" s="235" t="s">
        <v>5</v>
      </c>
      <c r="I3" s="236"/>
      <c r="L3" s="211"/>
      <c r="M3" s="212"/>
      <c r="N3" s="212"/>
      <c r="O3" s="212"/>
    </row>
    <row r="4" spans="1:15" x14ac:dyDescent="0.25">
      <c r="A4" s="224"/>
      <c r="B4" s="226"/>
      <c r="C4" s="230"/>
      <c r="D4" s="231"/>
      <c r="E4" s="232"/>
      <c r="F4" s="226"/>
      <c r="G4" s="234"/>
      <c r="H4" s="13" t="s">
        <v>6</v>
      </c>
      <c r="I4" s="52" t="s">
        <v>7</v>
      </c>
    </row>
    <row r="5" spans="1:15" ht="22.5" customHeight="1" x14ac:dyDescent="0.25">
      <c r="A5" s="92">
        <v>1</v>
      </c>
      <c r="B5" s="93" t="s">
        <v>8</v>
      </c>
      <c r="C5" s="183" t="s">
        <v>9</v>
      </c>
      <c r="D5" s="184"/>
      <c r="E5" s="185"/>
      <c r="F5" s="94"/>
      <c r="G5" s="213"/>
      <c r="H5" s="214"/>
      <c r="I5" s="63">
        <f>I6+I41</f>
        <v>0</v>
      </c>
      <c r="K5" s="7"/>
    </row>
    <row r="6" spans="1:15" x14ac:dyDescent="0.25">
      <c r="A6" s="54">
        <v>1.1000000000000001</v>
      </c>
      <c r="B6" s="43"/>
      <c r="C6" s="147" t="s">
        <v>10</v>
      </c>
      <c r="D6" s="148"/>
      <c r="E6" s="149"/>
      <c r="F6" s="5"/>
      <c r="G6" s="215"/>
      <c r="H6" s="216"/>
      <c r="I6" s="55">
        <f>SUM(I7:I40)</f>
        <v>0</v>
      </c>
      <c r="K6" s="7"/>
    </row>
    <row r="7" spans="1:15" x14ac:dyDescent="0.25">
      <c r="A7" s="56" t="s">
        <v>11</v>
      </c>
      <c r="B7" s="1" t="s">
        <v>12</v>
      </c>
      <c r="C7" s="138" t="s">
        <v>453</v>
      </c>
      <c r="D7" s="139"/>
      <c r="E7" s="140"/>
      <c r="F7" s="2" t="s">
        <v>13</v>
      </c>
      <c r="G7" s="14">
        <v>11</v>
      </c>
      <c r="H7" s="22"/>
      <c r="I7" s="57">
        <f>G7*H7</f>
        <v>0</v>
      </c>
    </row>
    <row r="8" spans="1:15" x14ac:dyDescent="0.25">
      <c r="A8" s="56" t="s">
        <v>15</v>
      </c>
      <c r="B8" s="1" t="s">
        <v>16</v>
      </c>
      <c r="C8" s="138" t="s">
        <v>17</v>
      </c>
      <c r="D8" s="139"/>
      <c r="E8" s="140"/>
      <c r="F8" s="2" t="s">
        <v>13</v>
      </c>
      <c r="G8" s="14">
        <v>6</v>
      </c>
      <c r="H8" s="22"/>
      <c r="I8" s="57">
        <f t="shared" ref="I8:I39" si="0">G8*H8</f>
        <v>0</v>
      </c>
    </row>
    <row r="9" spans="1:15" x14ac:dyDescent="0.25">
      <c r="A9" s="56" t="s">
        <v>19</v>
      </c>
      <c r="B9" s="1" t="s">
        <v>20</v>
      </c>
      <c r="C9" s="138" t="s">
        <v>21</v>
      </c>
      <c r="D9" s="139"/>
      <c r="E9" s="140"/>
      <c r="F9" s="2" t="s">
        <v>22</v>
      </c>
      <c r="G9" s="14">
        <v>45</v>
      </c>
      <c r="H9" s="22"/>
      <c r="I9" s="57">
        <f t="shared" si="0"/>
        <v>0</v>
      </c>
    </row>
    <row r="10" spans="1:15" x14ac:dyDescent="0.25">
      <c r="A10" s="56" t="s">
        <v>23</v>
      </c>
      <c r="B10" s="1" t="s">
        <v>24</v>
      </c>
      <c r="C10" s="138" t="s">
        <v>25</v>
      </c>
      <c r="D10" s="139"/>
      <c r="E10" s="140"/>
      <c r="F10" s="2" t="s">
        <v>13</v>
      </c>
      <c r="G10" s="14" t="s">
        <v>26</v>
      </c>
      <c r="H10" s="22"/>
      <c r="I10" s="57">
        <f t="shared" si="0"/>
        <v>0</v>
      </c>
    </row>
    <row r="11" spans="1:15" ht="28.5" customHeight="1" x14ac:dyDescent="0.25">
      <c r="A11" s="56" t="s">
        <v>27</v>
      </c>
      <c r="B11" s="42" t="s">
        <v>442</v>
      </c>
      <c r="C11" s="138" t="s">
        <v>454</v>
      </c>
      <c r="D11" s="139"/>
      <c r="E11" s="140"/>
      <c r="F11" s="2" t="s">
        <v>28</v>
      </c>
      <c r="G11" s="14">
        <v>6.3</v>
      </c>
      <c r="H11" s="22"/>
      <c r="I11" s="57">
        <f t="shared" si="0"/>
        <v>0</v>
      </c>
    </row>
    <row r="12" spans="1:15" ht="15.75" customHeight="1" x14ac:dyDescent="0.25">
      <c r="A12" s="56" t="s">
        <v>30</v>
      </c>
      <c r="B12" s="42" t="s">
        <v>448</v>
      </c>
      <c r="C12" s="205" t="s">
        <v>449</v>
      </c>
      <c r="D12" s="206"/>
      <c r="E12" s="207"/>
      <c r="F12" s="2" t="s">
        <v>13</v>
      </c>
      <c r="G12" s="14">
        <v>3</v>
      </c>
      <c r="H12" s="22"/>
      <c r="I12" s="57">
        <f t="shared" si="0"/>
        <v>0</v>
      </c>
    </row>
    <row r="13" spans="1:15" ht="15" customHeight="1" x14ac:dyDescent="0.25">
      <c r="A13" s="56" t="s">
        <v>33</v>
      </c>
      <c r="B13" s="42" t="s">
        <v>450</v>
      </c>
      <c r="C13" s="208" t="s">
        <v>451</v>
      </c>
      <c r="D13" s="209"/>
      <c r="E13" s="210"/>
      <c r="F13" s="2" t="s">
        <v>13</v>
      </c>
      <c r="G13" s="14">
        <v>3</v>
      </c>
      <c r="H13" s="22"/>
      <c r="I13" s="57">
        <f t="shared" si="0"/>
        <v>0</v>
      </c>
    </row>
    <row r="14" spans="1:15" x14ac:dyDescent="0.25">
      <c r="A14" s="56" t="s">
        <v>36</v>
      </c>
      <c r="B14" s="1" t="s">
        <v>31</v>
      </c>
      <c r="C14" s="138" t="s">
        <v>32</v>
      </c>
      <c r="D14" s="139"/>
      <c r="E14" s="140"/>
      <c r="F14" s="2" t="s">
        <v>13</v>
      </c>
      <c r="G14" s="14">
        <v>75</v>
      </c>
      <c r="H14" s="22"/>
      <c r="I14" s="57">
        <f t="shared" si="0"/>
        <v>0</v>
      </c>
    </row>
    <row r="15" spans="1:15" x14ac:dyDescent="0.25">
      <c r="A15" s="56" t="s">
        <v>38</v>
      </c>
      <c r="B15" s="1" t="s">
        <v>34</v>
      </c>
      <c r="C15" s="138" t="s">
        <v>35</v>
      </c>
      <c r="D15" s="139"/>
      <c r="E15" s="140"/>
      <c r="F15" s="2" t="s">
        <v>22</v>
      </c>
      <c r="G15" s="14">
        <v>258</v>
      </c>
      <c r="H15" s="22"/>
      <c r="I15" s="57">
        <f t="shared" si="0"/>
        <v>0</v>
      </c>
    </row>
    <row r="16" spans="1:15" x14ac:dyDescent="0.25">
      <c r="A16" s="56" t="s">
        <v>481</v>
      </c>
      <c r="B16" s="42" t="s">
        <v>445</v>
      </c>
      <c r="C16" s="138" t="s">
        <v>37</v>
      </c>
      <c r="D16" s="139"/>
      <c r="E16" s="140"/>
      <c r="F16" s="2" t="s">
        <v>22</v>
      </c>
      <c r="G16" s="14">
        <v>1960</v>
      </c>
      <c r="H16" s="22"/>
      <c r="I16" s="57">
        <f t="shared" si="0"/>
        <v>0</v>
      </c>
    </row>
    <row r="17" spans="1:9" x14ac:dyDescent="0.25">
      <c r="A17" s="56" t="s">
        <v>482</v>
      </c>
      <c r="B17" s="42" t="s">
        <v>446</v>
      </c>
      <c r="C17" s="138" t="s">
        <v>447</v>
      </c>
      <c r="D17" s="139"/>
      <c r="E17" s="140"/>
      <c r="F17" s="2" t="s">
        <v>58</v>
      </c>
      <c r="G17" s="14">
        <v>65</v>
      </c>
      <c r="H17" s="22"/>
      <c r="I17" s="57">
        <f t="shared" si="0"/>
        <v>0</v>
      </c>
    </row>
    <row r="18" spans="1:9" x14ac:dyDescent="0.25">
      <c r="A18" s="56" t="s">
        <v>483</v>
      </c>
      <c r="B18" s="1" t="s">
        <v>41</v>
      </c>
      <c r="C18" s="138" t="s">
        <v>42</v>
      </c>
      <c r="D18" s="139"/>
      <c r="E18" s="140"/>
      <c r="F18" s="2" t="s">
        <v>13</v>
      </c>
      <c r="G18" s="14">
        <v>4</v>
      </c>
      <c r="H18" s="22"/>
      <c r="I18" s="57">
        <f t="shared" si="0"/>
        <v>0</v>
      </c>
    </row>
    <row r="19" spans="1:9" x14ac:dyDescent="0.25">
      <c r="A19" s="56" t="s">
        <v>484</v>
      </c>
      <c r="B19" s="1" t="s">
        <v>43</v>
      </c>
      <c r="C19" s="138" t="s">
        <v>44</v>
      </c>
      <c r="D19" s="139"/>
      <c r="E19" s="140"/>
      <c r="F19" s="2" t="s">
        <v>13</v>
      </c>
      <c r="G19" s="14">
        <v>4</v>
      </c>
      <c r="H19" s="22"/>
      <c r="I19" s="57">
        <f t="shared" si="0"/>
        <v>0</v>
      </c>
    </row>
    <row r="20" spans="1:9" x14ac:dyDescent="0.25">
      <c r="A20" s="56" t="s">
        <v>485</v>
      </c>
      <c r="B20" s="42" t="s">
        <v>452</v>
      </c>
      <c r="C20" s="138" t="s">
        <v>46</v>
      </c>
      <c r="D20" s="139"/>
      <c r="E20" s="140"/>
      <c r="F20" s="2" t="s">
        <v>13</v>
      </c>
      <c r="G20" s="14">
        <v>4</v>
      </c>
      <c r="H20" s="22"/>
      <c r="I20" s="57">
        <f t="shared" si="0"/>
        <v>0</v>
      </c>
    </row>
    <row r="21" spans="1:9" ht="13.5" customHeight="1" x14ac:dyDescent="0.25">
      <c r="A21" s="56" t="s">
        <v>486</v>
      </c>
      <c r="B21" s="1" t="s">
        <v>47</v>
      </c>
      <c r="C21" s="138" t="s">
        <v>455</v>
      </c>
      <c r="D21" s="139"/>
      <c r="E21" s="140"/>
      <c r="F21" s="2" t="s">
        <v>13</v>
      </c>
      <c r="G21" s="14" t="s">
        <v>26</v>
      </c>
      <c r="H21" s="22"/>
      <c r="I21" s="57">
        <f t="shared" si="0"/>
        <v>0</v>
      </c>
    </row>
    <row r="22" spans="1:9" x14ac:dyDescent="0.25">
      <c r="A22" s="56" t="s">
        <v>487</v>
      </c>
      <c r="B22" s="1" t="s">
        <v>48</v>
      </c>
      <c r="C22" s="138" t="s">
        <v>49</v>
      </c>
      <c r="D22" s="139"/>
      <c r="E22" s="140"/>
      <c r="F22" s="2" t="s">
        <v>13</v>
      </c>
      <c r="G22" s="14">
        <v>4</v>
      </c>
      <c r="H22" s="22"/>
      <c r="I22" s="57">
        <f t="shared" si="0"/>
        <v>0</v>
      </c>
    </row>
    <row r="23" spans="1:9" x14ac:dyDescent="0.25">
      <c r="A23" s="56" t="s">
        <v>488</v>
      </c>
      <c r="B23" s="1" t="s">
        <v>292</v>
      </c>
      <c r="C23" s="138" t="s">
        <v>293</v>
      </c>
      <c r="D23" s="139"/>
      <c r="E23" s="140"/>
      <c r="F23" s="2" t="s">
        <v>13</v>
      </c>
      <c r="G23" s="14" t="s">
        <v>26</v>
      </c>
      <c r="H23" s="16"/>
      <c r="I23" s="57">
        <f t="shared" si="0"/>
        <v>0</v>
      </c>
    </row>
    <row r="24" spans="1:9" x14ac:dyDescent="0.25">
      <c r="A24" s="56" t="s">
        <v>489</v>
      </c>
      <c r="B24" s="44"/>
      <c r="C24" s="138" t="s">
        <v>51</v>
      </c>
      <c r="D24" s="139"/>
      <c r="E24" s="140"/>
      <c r="F24" s="2" t="s">
        <v>22</v>
      </c>
      <c r="G24" s="14">
        <v>126</v>
      </c>
      <c r="H24" s="22"/>
      <c r="I24" s="57">
        <f t="shared" si="0"/>
        <v>0</v>
      </c>
    </row>
    <row r="25" spans="1:9" x14ac:dyDescent="0.25">
      <c r="A25" s="56" t="s">
        <v>490</v>
      </c>
      <c r="B25" s="1" t="s">
        <v>52</v>
      </c>
      <c r="C25" s="138" t="s">
        <v>53</v>
      </c>
      <c r="D25" s="139"/>
      <c r="E25" s="140"/>
      <c r="F25" s="2" t="s">
        <v>13</v>
      </c>
      <c r="G25" s="14" t="s">
        <v>18</v>
      </c>
      <c r="H25" s="22"/>
      <c r="I25" s="57">
        <f t="shared" si="0"/>
        <v>0</v>
      </c>
    </row>
    <row r="26" spans="1:9" x14ac:dyDescent="0.25">
      <c r="A26" s="56" t="s">
        <v>491</v>
      </c>
      <c r="B26" s="1" t="s">
        <v>54</v>
      </c>
      <c r="C26" s="138" t="s">
        <v>55</v>
      </c>
      <c r="D26" s="139"/>
      <c r="E26" s="140"/>
      <c r="F26" s="2" t="s">
        <v>28</v>
      </c>
      <c r="G26" s="14">
        <v>25</v>
      </c>
      <c r="H26" s="22"/>
      <c r="I26" s="57">
        <f t="shared" si="0"/>
        <v>0</v>
      </c>
    </row>
    <row r="27" spans="1:9" x14ac:dyDescent="0.25">
      <c r="A27" s="56" t="s">
        <v>492</v>
      </c>
      <c r="B27" s="1" t="s">
        <v>56</v>
      </c>
      <c r="C27" s="138" t="s">
        <v>57</v>
      </c>
      <c r="D27" s="139"/>
      <c r="E27" s="140"/>
      <c r="F27" s="2" t="s">
        <v>58</v>
      </c>
      <c r="G27" s="14">
        <v>3</v>
      </c>
      <c r="H27" s="22"/>
      <c r="I27" s="57">
        <f t="shared" si="0"/>
        <v>0</v>
      </c>
    </row>
    <row r="28" spans="1:9" x14ac:dyDescent="0.25">
      <c r="A28" s="56" t="s">
        <v>493</v>
      </c>
      <c r="B28" s="42" t="s">
        <v>428</v>
      </c>
      <c r="C28" s="141" t="s">
        <v>429</v>
      </c>
      <c r="D28" s="142"/>
      <c r="E28" s="143"/>
      <c r="F28" s="25" t="s">
        <v>28</v>
      </c>
      <c r="G28" s="14">
        <f>G29+G30</f>
        <v>1075</v>
      </c>
      <c r="H28" s="16"/>
      <c r="I28" s="57">
        <f>G28*H28</f>
        <v>0</v>
      </c>
    </row>
    <row r="29" spans="1:9" x14ac:dyDescent="0.25">
      <c r="A29" s="56" t="s">
        <v>494</v>
      </c>
      <c r="B29" s="1" t="s">
        <v>59</v>
      </c>
      <c r="C29" s="138" t="s">
        <v>60</v>
      </c>
      <c r="D29" s="139"/>
      <c r="E29" s="140"/>
      <c r="F29" s="2" t="s">
        <v>28</v>
      </c>
      <c r="G29" s="14">
        <v>106.5</v>
      </c>
      <c r="H29" s="22"/>
      <c r="I29" s="57">
        <f t="shared" si="0"/>
        <v>0</v>
      </c>
    </row>
    <row r="30" spans="1:9" x14ac:dyDescent="0.25">
      <c r="A30" s="56" t="s">
        <v>495</v>
      </c>
      <c r="B30" s="1" t="s">
        <v>61</v>
      </c>
      <c r="C30" s="138" t="s">
        <v>62</v>
      </c>
      <c r="D30" s="139"/>
      <c r="E30" s="140"/>
      <c r="F30" s="2" t="s">
        <v>28</v>
      </c>
      <c r="G30" s="14">
        <v>968.5</v>
      </c>
      <c r="H30" s="22"/>
      <c r="I30" s="57">
        <f t="shared" si="0"/>
        <v>0</v>
      </c>
    </row>
    <row r="31" spans="1:9" x14ac:dyDescent="0.25">
      <c r="A31" s="56" t="s">
        <v>496</v>
      </c>
      <c r="B31" s="1" t="s">
        <v>63</v>
      </c>
      <c r="C31" s="138" t="s">
        <v>64</v>
      </c>
      <c r="D31" s="139"/>
      <c r="E31" s="140"/>
      <c r="F31" s="2" t="s">
        <v>28</v>
      </c>
      <c r="G31" s="14">
        <f>G30</f>
        <v>968.5</v>
      </c>
      <c r="H31" s="22"/>
      <c r="I31" s="57">
        <f t="shared" si="0"/>
        <v>0</v>
      </c>
    </row>
    <row r="32" spans="1:9" x14ac:dyDescent="0.25">
      <c r="A32" s="56" t="s">
        <v>497</v>
      </c>
      <c r="B32" s="1" t="s">
        <v>65</v>
      </c>
      <c r="C32" s="138" t="s">
        <v>66</v>
      </c>
      <c r="D32" s="139"/>
      <c r="E32" s="140"/>
      <c r="F32" s="2" t="s">
        <v>28</v>
      </c>
      <c r="G32" s="14" t="s">
        <v>67</v>
      </c>
      <c r="H32" s="22"/>
      <c r="I32" s="57">
        <f t="shared" si="0"/>
        <v>0</v>
      </c>
    </row>
    <row r="33" spans="1:11" x14ac:dyDescent="0.25">
      <c r="A33" s="56" t="s">
        <v>498</v>
      </c>
      <c r="B33" s="1" t="s">
        <v>68</v>
      </c>
      <c r="C33" s="138" t="s">
        <v>69</v>
      </c>
      <c r="D33" s="139"/>
      <c r="E33" s="140"/>
      <c r="F33" s="2" t="s">
        <v>28</v>
      </c>
      <c r="G33" s="14" t="s">
        <v>67</v>
      </c>
      <c r="H33" s="22"/>
      <c r="I33" s="57">
        <f t="shared" si="0"/>
        <v>0</v>
      </c>
    </row>
    <row r="34" spans="1:11" x14ac:dyDescent="0.25">
      <c r="A34" s="56" t="s">
        <v>499</v>
      </c>
      <c r="B34" s="1" t="s">
        <v>70</v>
      </c>
      <c r="C34" s="198" t="s">
        <v>71</v>
      </c>
      <c r="D34" s="199"/>
      <c r="E34" s="200"/>
      <c r="F34" s="2" t="s">
        <v>28</v>
      </c>
      <c r="G34" s="14">
        <f>G31</f>
        <v>968.5</v>
      </c>
      <c r="H34" s="22"/>
      <c r="I34" s="57">
        <f t="shared" si="0"/>
        <v>0</v>
      </c>
    </row>
    <row r="35" spans="1:11" x14ac:dyDescent="0.25">
      <c r="A35" s="56" t="s">
        <v>500</v>
      </c>
      <c r="B35" s="42" t="s">
        <v>435</v>
      </c>
      <c r="C35" s="204" t="s">
        <v>436</v>
      </c>
      <c r="D35" s="204"/>
      <c r="E35" s="204"/>
      <c r="F35" s="2" t="s">
        <v>28</v>
      </c>
      <c r="G35" s="14">
        <v>350</v>
      </c>
      <c r="H35" s="22"/>
      <c r="I35" s="57">
        <f>G35*H35</f>
        <v>0</v>
      </c>
    </row>
    <row r="36" spans="1:11" x14ac:dyDescent="0.25">
      <c r="A36" s="56" t="s">
        <v>501</v>
      </c>
      <c r="B36" s="42" t="s">
        <v>437</v>
      </c>
      <c r="C36" s="204" t="s">
        <v>438</v>
      </c>
      <c r="D36" s="204"/>
      <c r="E36" s="204"/>
      <c r="F36" s="2" t="s">
        <v>28</v>
      </c>
      <c r="G36" s="14">
        <v>350</v>
      </c>
      <c r="H36" s="22"/>
      <c r="I36" s="57">
        <f t="shared" ref="I36:I37" si="1">G36*H36</f>
        <v>0</v>
      </c>
    </row>
    <row r="37" spans="1:11" x14ac:dyDescent="0.25">
      <c r="A37" s="56" t="s">
        <v>502</v>
      </c>
      <c r="B37" s="42" t="s">
        <v>439</v>
      </c>
      <c r="C37" s="204" t="s">
        <v>440</v>
      </c>
      <c r="D37" s="204"/>
      <c r="E37" s="204"/>
      <c r="F37" s="2" t="s">
        <v>28</v>
      </c>
      <c r="G37" s="14">
        <v>350</v>
      </c>
      <c r="H37" s="22"/>
      <c r="I37" s="57">
        <f t="shared" si="1"/>
        <v>0</v>
      </c>
    </row>
    <row r="38" spans="1:11" x14ac:dyDescent="0.25">
      <c r="A38" s="56" t="s">
        <v>503</v>
      </c>
      <c r="B38" s="1" t="s">
        <v>72</v>
      </c>
      <c r="C38" s="201" t="s">
        <v>456</v>
      </c>
      <c r="D38" s="202"/>
      <c r="E38" s="203"/>
      <c r="F38" s="2" t="s">
        <v>73</v>
      </c>
      <c r="G38" s="14">
        <v>55.8</v>
      </c>
      <c r="H38" s="22"/>
      <c r="I38" s="57">
        <f t="shared" si="0"/>
        <v>0</v>
      </c>
    </row>
    <row r="39" spans="1:11" ht="27.75" customHeight="1" x14ac:dyDescent="0.25">
      <c r="A39" s="56" t="s">
        <v>504</v>
      </c>
      <c r="B39" s="1" t="s">
        <v>74</v>
      </c>
      <c r="C39" s="138" t="s">
        <v>457</v>
      </c>
      <c r="D39" s="139"/>
      <c r="E39" s="140"/>
      <c r="F39" s="2" t="s">
        <v>73</v>
      </c>
      <c r="G39" s="14">
        <f>G38</f>
        <v>55.8</v>
      </c>
      <c r="H39" s="22"/>
      <c r="I39" s="57">
        <f t="shared" si="0"/>
        <v>0</v>
      </c>
    </row>
    <row r="40" spans="1:11" x14ac:dyDescent="0.25">
      <c r="A40" s="58"/>
      <c r="B40" s="44"/>
      <c r="C40" s="144"/>
      <c r="D40" s="145"/>
      <c r="E40" s="146"/>
      <c r="F40" s="8"/>
      <c r="G40" s="26"/>
      <c r="H40" s="27"/>
      <c r="I40" s="59"/>
    </row>
    <row r="41" spans="1:11" x14ac:dyDescent="0.25">
      <c r="A41" s="60">
        <v>1.2</v>
      </c>
      <c r="B41" s="45"/>
      <c r="C41" s="147" t="s">
        <v>75</v>
      </c>
      <c r="D41" s="148"/>
      <c r="E41" s="149"/>
      <c r="F41" s="28"/>
      <c r="G41" s="29"/>
      <c r="H41" s="30"/>
      <c r="I41" s="55">
        <f>SUM(I42:I72)</f>
        <v>0</v>
      </c>
      <c r="K41" s="7"/>
    </row>
    <row r="42" spans="1:11" x14ac:dyDescent="0.25">
      <c r="A42" s="56" t="s">
        <v>76</v>
      </c>
      <c r="B42" s="1" t="s">
        <v>12</v>
      </c>
      <c r="C42" s="138" t="s">
        <v>453</v>
      </c>
      <c r="D42" s="139"/>
      <c r="E42" s="140"/>
      <c r="F42" s="2" t="s">
        <v>13</v>
      </c>
      <c r="G42" s="14">
        <v>16</v>
      </c>
      <c r="H42" s="16"/>
      <c r="I42" s="57">
        <f t="shared" ref="I42:I71" si="2">G42*H42</f>
        <v>0</v>
      </c>
    </row>
    <row r="43" spans="1:11" x14ac:dyDescent="0.25">
      <c r="A43" s="56" t="s">
        <v>78</v>
      </c>
      <c r="B43" s="1" t="s">
        <v>16</v>
      </c>
      <c r="C43" s="138" t="s">
        <v>17</v>
      </c>
      <c r="D43" s="139"/>
      <c r="E43" s="140"/>
      <c r="F43" s="2" t="s">
        <v>13</v>
      </c>
      <c r="G43" s="14">
        <v>7</v>
      </c>
      <c r="H43" s="16"/>
      <c r="I43" s="57">
        <f t="shared" si="2"/>
        <v>0</v>
      </c>
    </row>
    <row r="44" spans="1:11" x14ac:dyDescent="0.25">
      <c r="A44" s="56" t="s">
        <v>79</v>
      </c>
      <c r="B44" s="1" t="s">
        <v>24</v>
      </c>
      <c r="C44" s="138" t="s">
        <v>25</v>
      </c>
      <c r="D44" s="139"/>
      <c r="E44" s="140"/>
      <c r="F44" s="2" t="s">
        <v>13</v>
      </c>
      <c r="G44" s="14" t="s">
        <v>26</v>
      </c>
      <c r="H44" s="16"/>
      <c r="I44" s="57">
        <f t="shared" si="2"/>
        <v>0</v>
      </c>
    </row>
    <row r="45" spans="1:11" x14ac:dyDescent="0.25">
      <c r="A45" s="56" t="s">
        <v>80</v>
      </c>
      <c r="B45" s="1" t="s">
        <v>81</v>
      </c>
      <c r="C45" s="138" t="s">
        <v>82</v>
      </c>
      <c r="D45" s="139"/>
      <c r="E45" s="140"/>
      <c r="F45" s="2" t="s">
        <v>13</v>
      </c>
      <c r="G45" s="14">
        <v>98</v>
      </c>
      <c r="H45" s="16"/>
      <c r="I45" s="57">
        <f t="shared" si="2"/>
        <v>0</v>
      </c>
    </row>
    <row r="46" spans="1:11" x14ac:dyDescent="0.25">
      <c r="A46" s="56" t="s">
        <v>84</v>
      </c>
      <c r="B46" s="1" t="s">
        <v>34</v>
      </c>
      <c r="C46" s="138" t="s">
        <v>35</v>
      </c>
      <c r="D46" s="139"/>
      <c r="E46" s="140"/>
      <c r="F46" s="2" t="s">
        <v>22</v>
      </c>
      <c r="G46" s="14">
        <v>286</v>
      </c>
      <c r="H46" s="16"/>
      <c r="I46" s="57">
        <f t="shared" si="2"/>
        <v>0</v>
      </c>
    </row>
    <row r="47" spans="1:11" x14ac:dyDescent="0.25">
      <c r="A47" s="56" t="s">
        <v>85</v>
      </c>
      <c r="B47" s="1" t="s">
        <v>445</v>
      </c>
      <c r="C47" s="138" t="s">
        <v>37</v>
      </c>
      <c r="D47" s="139"/>
      <c r="E47" s="140"/>
      <c r="F47" s="2" t="s">
        <v>22</v>
      </c>
      <c r="G47" s="14">
        <v>1650</v>
      </c>
      <c r="H47" s="16"/>
      <c r="I47" s="57">
        <f t="shared" si="2"/>
        <v>0</v>
      </c>
    </row>
    <row r="48" spans="1:11" ht="15" customHeight="1" x14ac:dyDescent="0.25">
      <c r="A48" s="56" t="s">
        <v>86</v>
      </c>
      <c r="B48" s="42" t="s">
        <v>446</v>
      </c>
      <c r="C48" s="138" t="s">
        <v>447</v>
      </c>
      <c r="D48" s="139"/>
      <c r="E48" s="140"/>
      <c r="F48" s="2" t="s">
        <v>58</v>
      </c>
      <c r="G48" s="14" t="s">
        <v>83</v>
      </c>
      <c r="H48" s="16"/>
      <c r="I48" s="57">
        <f t="shared" si="2"/>
        <v>0</v>
      </c>
    </row>
    <row r="49" spans="1:9" x14ac:dyDescent="0.25">
      <c r="A49" s="56" t="s">
        <v>87</v>
      </c>
      <c r="B49" s="1" t="s">
        <v>442</v>
      </c>
      <c r="C49" s="138" t="s">
        <v>454</v>
      </c>
      <c r="D49" s="139"/>
      <c r="E49" s="140"/>
      <c r="F49" s="2" t="s">
        <v>28</v>
      </c>
      <c r="G49" s="14">
        <v>6.3</v>
      </c>
      <c r="H49" s="16"/>
      <c r="I49" s="57">
        <f t="shared" si="2"/>
        <v>0</v>
      </c>
    </row>
    <row r="50" spans="1:9" ht="15.75" customHeight="1" x14ac:dyDescent="0.25">
      <c r="A50" s="56" t="s">
        <v>88</v>
      </c>
      <c r="B50" s="42" t="s">
        <v>448</v>
      </c>
      <c r="C50" s="141" t="s">
        <v>449</v>
      </c>
      <c r="D50" s="142"/>
      <c r="E50" s="143"/>
      <c r="F50" s="2" t="s">
        <v>13</v>
      </c>
      <c r="G50" s="14">
        <v>3</v>
      </c>
      <c r="H50" s="16"/>
      <c r="I50" s="57">
        <f>G51*H51</f>
        <v>0</v>
      </c>
    </row>
    <row r="51" spans="1:9" ht="17.25" customHeight="1" x14ac:dyDescent="0.25">
      <c r="A51" s="56" t="s">
        <v>505</v>
      </c>
      <c r="B51" s="42" t="s">
        <v>450</v>
      </c>
      <c r="C51" s="141" t="s">
        <v>451</v>
      </c>
      <c r="D51" s="142"/>
      <c r="E51" s="143"/>
      <c r="F51" s="2" t="s">
        <v>13</v>
      </c>
      <c r="G51" s="14">
        <v>3</v>
      </c>
      <c r="H51" s="16"/>
      <c r="I51" s="57">
        <f>G51*H51</f>
        <v>0</v>
      </c>
    </row>
    <row r="52" spans="1:9" x14ac:dyDescent="0.25">
      <c r="A52" s="56" t="s">
        <v>506</v>
      </c>
      <c r="B52" s="1" t="s">
        <v>41</v>
      </c>
      <c r="C52" s="138" t="s">
        <v>42</v>
      </c>
      <c r="D52" s="139"/>
      <c r="E52" s="140"/>
      <c r="F52" s="2" t="s">
        <v>13</v>
      </c>
      <c r="G52" s="14">
        <v>5</v>
      </c>
      <c r="H52" s="16"/>
      <c r="I52" s="57">
        <f t="shared" si="2"/>
        <v>0</v>
      </c>
    </row>
    <row r="53" spans="1:9" x14ac:dyDescent="0.25">
      <c r="A53" s="56" t="s">
        <v>507</v>
      </c>
      <c r="B53" s="1" t="s">
        <v>43</v>
      </c>
      <c r="C53" s="138" t="s">
        <v>44</v>
      </c>
      <c r="D53" s="139"/>
      <c r="E53" s="140"/>
      <c r="F53" s="2" t="s">
        <v>13</v>
      </c>
      <c r="G53" s="14">
        <v>5</v>
      </c>
      <c r="H53" s="16"/>
      <c r="I53" s="57">
        <f t="shared" si="2"/>
        <v>0</v>
      </c>
    </row>
    <row r="54" spans="1:9" x14ac:dyDescent="0.25">
      <c r="A54" s="56" t="s">
        <v>508</v>
      </c>
      <c r="B54" s="1" t="s">
        <v>45</v>
      </c>
      <c r="C54" s="138" t="s">
        <v>46</v>
      </c>
      <c r="D54" s="139"/>
      <c r="E54" s="140"/>
      <c r="F54" s="2" t="s">
        <v>13</v>
      </c>
      <c r="G54" s="14">
        <v>5</v>
      </c>
      <c r="H54" s="16"/>
      <c r="I54" s="57">
        <f t="shared" si="2"/>
        <v>0</v>
      </c>
    </row>
    <row r="55" spans="1:9" x14ac:dyDescent="0.25">
      <c r="A55" s="56" t="s">
        <v>509</v>
      </c>
      <c r="B55" s="1" t="s">
        <v>47</v>
      </c>
      <c r="C55" s="138" t="s">
        <v>455</v>
      </c>
      <c r="D55" s="139"/>
      <c r="E55" s="140"/>
      <c r="F55" s="2" t="s">
        <v>13</v>
      </c>
      <c r="G55" s="14" t="s">
        <v>26</v>
      </c>
      <c r="H55" s="16"/>
      <c r="I55" s="57">
        <f t="shared" si="2"/>
        <v>0</v>
      </c>
    </row>
    <row r="56" spans="1:9" x14ac:dyDescent="0.25">
      <c r="A56" s="56" t="s">
        <v>510</v>
      </c>
      <c r="B56" s="1" t="s">
        <v>48</v>
      </c>
      <c r="C56" s="138" t="s">
        <v>49</v>
      </c>
      <c r="D56" s="139"/>
      <c r="E56" s="140"/>
      <c r="F56" s="2" t="s">
        <v>13</v>
      </c>
      <c r="G56" s="14" t="s">
        <v>50</v>
      </c>
      <c r="H56" s="16"/>
      <c r="I56" s="57">
        <f t="shared" si="2"/>
        <v>0</v>
      </c>
    </row>
    <row r="57" spans="1:9" x14ac:dyDescent="0.25">
      <c r="A57" s="56" t="s">
        <v>511</v>
      </c>
      <c r="B57" s="1" t="s">
        <v>292</v>
      </c>
      <c r="C57" s="138" t="s">
        <v>293</v>
      </c>
      <c r="D57" s="139"/>
      <c r="E57" s="140"/>
      <c r="F57" s="2" t="s">
        <v>13</v>
      </c>
      <c r="G57" s="14" t="s">
        <v>26</v>
      </c>
      <c r="H57" s="16"/>
      <c r="I57" s="57">
        <f t="shared" si="2"/>
        <v>0</v>
      </c>
    </row>
    <row r="58" spans="1:9" ht="18" customHeight="1" x14ac:dyDescent="0.25">
      <c r="A58" s="56" t="s">
        <v>512</v>
      </c>
      <c r="B58" s="51" t="s">
        <v>89</v>
      </c>
      <c r="C58" s="138" t="s">
        <v>51</v>
      </c>
      <c r="D58" s="139"/>
      <c r="E58" s="140"/>
      <c r="F58" s="2" t="s">
        <v>22</v>
      </c>
      <c r="G58" s="14">
        <v>186.5</v>
      </c>
      <c r="H58" s="22"/>
      <c r="I58" s="57">
        <f t="shared" si="2"/>
        <v>0</v>
      </c>
    </row>
    <row r="59" spans="1:9" x14ac:dyDescent="0.25">
      <c r="A59" s="56" t="s">
        <v>513</v>
      </c>
      <c r="B59" s="1" t="s">
        <v>52</v>
      </c>
      <c r="C59" s="138" t="s">
        <v>53</v>
      </c>
      <c r="D59" s="139"/>
      <c r="E59" s="140"/>
      <c r="F59" s="2" t="s">
        <v>13</v>
      </c>
      <c r="G59" s="14" t="s">
        <v>50</v>
      </c>
      <c r="H59" s="16"/>
      <c r="I59" s="57">
        <f t="shared" si="2"/>
        <v>0</v>
      </c>
    </row>
    <row r="60" spans="1:9" x14ac:dyDescent="0.25">
      <c r="A60" s="56" t="s">
        <v>514</v>
      </c>
      <c r="B60" s="1" t="s">
        <v>54</v>
      </c>
      <c r="C60" s="138" t="s">
        <v>55</v>
      </c>
      <c r="D60" s="139"/>
      <c r="E60" s="140"/>
      <c r="F60" s="2" t="s">
        <v>28</v>
      </c>
      <c r="G60" s="14">
        <v>38.5</v>
      </c>
      <c r="H60" s="16"/>
      <c r="I60" s="57">
        <f t="shared" si="2"/>
        <v>0</v>
      </c>
    </row>
    <row r="61" spans="1:9" x14ac:dyDescent="0.25">
      <c r="A61" s="56" t="s">
        <v>515</v>
      </c>
      <c r="B61" s="1" t="s">
        <v>56</v>
      </c>
      <c r="C61" s="138" t="s">
        <v>57</v>
      </c>
      <c r="D61" s="139"/>
      <c r="E61" s="140"/>
      <c r="F61" s="2" t="s">
        <v>58</v>
      </c>
      <c r="G61" s="14">
        <v>3</v>
      </c>
      <c r="H61" s="16"/>
      <c r="I61" s="57">
        <f t="shared" si="2"/>
        <v>0</v>
      </c>
    </row>
    <row r="62" spans="1:9" x14ac:dyDescent="0.25">
      <c r="A62" s="56" t="s">
        <v>516</v>
      </c>
      <c r="B62" s="42" t="s">
        <v>428</v>
      </c>
      <c r="C62" s="141" t="s">
        <v>429</v>
      </c>
      <c r="D62" s="142"/>
      <c r="E62" s="143"/>
      <c r="F62" s="25" t="s">
        <v>28</v>
      </c>
      <c r="G62" s="14">
        <f>G63+G64</f>
        <v>1050</v>
      </c>
      <c r="H62" s="16"/>
      <c r="I62" s="57">
        <f>G62*H62</f>
        <v>0</v>
      </c>
    </row>
    <row r="63" spans="1:9" x14ac:dyDescent="0.25">
      <c r="A63" s="56" t="s">
        <v>517</v>
      </c>
      <c r="B63" s="1" t="s">
        <v>59</v>
      </c>
      <c r="C63" s="138" t="s">
        <v>60</v>
      </c>
      <c r="D63" s="139"/>
      <c r="E63" s="140"/>
      <c r="F63" s="2" t="s">
        <v>28</v>
      </c>
      <c r="G63" s="14">
        <v>155</v>
      </c>
      <c r="H63" s="16"/>
      <c r="I63" s="57">
        <f t="shared" si="2"/>
        <v>0</v>
      </c>
    </row>
    <row r="64" spans="1:9" x14ac:dyDescent="0.25">
      <c r="A64" s="56" t="s">
        <v>518</v>
      </c>
      <c r="B64" s="1" t="s">
        <v>61</v>
      </c>
      <c r="C64" s="138" t="s">
        <v>62</v>
      </c>
      <c r="D64" s="139"/>
      <c r="E64" s="140"/>
      <c r="F64" s="2" t="s">
        <v>28</v>
      </c>
      <c r="G64" s="14">
        <v>895</v>
      </c>
      <c r="H64" s="16"/>
      <c r="I64" s="57">
        <f t="shared" si="2"/>
        <v>0</v>
      </c>
    </row>
    <row r="65" spans="1:12" x14ac:dyDescent="0.25">
      <c r="A65" s="56" t="s">
        <v>519</v>
      </c>
      <c r="B65" s="1" t="s">
        <v>63</v>
      </c>
      <c r="C65" s="138" t="s">
        <v>64</v>
      </c>
      <c r="D65" s="139"/>
      <c r="E65" s="140"/>
      <c r="F65" s="2" t="s">
        <v>28</v>
      </c>
      <c r="G65" s="14">
        <f>G64</f>
        <v>895</v>
      </c>
      <c r="H65" s="16"/>
      <c r="I65" s="57">
        <f t="shared" si="2"/>
        <v>0</v>
      </c>
    </row>
    <row r="66" spans="1:12" x14ac:dyDescent="0.25">
      <c r="A66" s="56" t="s">
        <v>520</v>
      </c>
      <c r="B66" s="1" t="s">
        <v>65</v>
      </c>
      <c r="C66" s="138" t="s">
        <v>66</v>
      </c>
      <c r="D66" s="139"/>
      <c r="E66" s="140"/>
      <c r="F66" s="2" t="s">
        <v>28</v>
      </c>
      <c r="G66" s="14" t="s">
        <v>91</v>
      </c>
      <c r="H66" s="16"/>
      <c r="I66" s="57">
        <f t="shared" si="2"/>
        <v>0</v>
      </c>
    </row>
    <row r="67" spans="1:12" x14ac:dyDescent="0.25">
      <c r="A67" s="56" t="s">
        <v>521</v>
      </c>
      <c r="B67" s="1" t="s">
        <v>68</v>
      </c>
      <c r="C67" s="138" t="s">
        <v>69</v>
      </c>
      <c r="D67" s="139"/>
      <c r="E67" s="140"/>
      <c r="F67" s="2" t="s">
        <v>28</v>
      </c>
      <c r="G67" s="14" t="s">
        <v>91</v>
      </c>
      <c r="H67" s="16"/>
      <c r="I67" s="57">
        <f t="shared" si="2"/>
        <v>0</v>
      </c>
    </row>
    <row r="68" spans="1:12" x14ac:dyDescent="0.25">
      <c r="A68" s="56" t="s">
        <v>522</v>
      </c>
      <c r="B68" s="1" t="s">
        <v>70</v>
      </c>
      <c r="C68" s="138" t="s">
        <v>71</v>
      </c>
      <c r="D68" s="139"/>
      <c r="E68" s="140"/>
      <c r="F68" s="2" t="s">
        <v>28</v>
      </c>
      <c r="G68" s="14">
        <f>G65</f>
        <v>895</v>
      </c>
      <c r="H68" s="16"/>
      <c r="I68" s="57">
        <f t="shared" si="2"/>
        <v>0</v>
      </c>
    </row>
    <row r="69" spans="1:12" x14ac:dyDescent="0.25">
      <c r="A69" s="56" t="s">
        <v>523</v>
      </c>
      <c r="B69" s="1" t="s">
        <v>20</v>
      </c>
      <c r="C69" s="138" t="s">
        <v>21</v>
      </c>
      <c r="D69" s="139"/>
      <c r="E69" s="140"/>
      <c r="F69" s="2" t="s">
        <v>22</v>
      </c>
      <c r="G69" s="14">
        <v>65.5</v>
      </c>
      <c r="H69" s="16"/>
      <c r="I69" s="57">
        <f t="shared" si="2"/>
        <v>0</v>
      </c>
    </row>
    <row r="70" spans="1:12" x14ac:dyDescent="0.25">
      <c r="A70" s="56" t="s">
        <v>524</v>
      </c>
      <c r="B70" s="1" t="s">
        <v>72</v>
      </c>
      <c r="C70" s="138" t="s">
        <v>456</v>
      </c>
      <c r="D70" s="139"/>
      <c r="E70" s="140"/>
      <c r="F70" s="2" t="s">
        <v>73</v>
      </c>
      <c r="G70" s="14">
        <f>G38</f>
        <v>55.8</v>
      </c>
      <c r="H70" s="16"/>
      <c r="I70" s="57">
        <f t="shared" si="2"/>
        <v>0</v>
      </c>
    </row>
    <row r="71" spans="1:12" x14ac:dyDescent="0.25">
      <c r="A71" s="56" t="s">
        <v>525</v>
      </c>
      <c r="B71" s="1" t="s">
        <v>74</v>
      </c>
      <c r="C71" s="138" t="s">
        <v>457</v>
      </c>
      <c r="D71" s="139"/>
      <c r="E71" s="140"/>
      <c r="F71" s="2" t="s">
        <v>73</v>
      </c>
      <c r="G71" s="14">
        <f>G70</f>
        <v>55.8</v>
      </c>
      <c r="H71" s="16"/>
      <c r="I71" s="57">
        <f t="shared" si="2"/>
        <v>0</v>
      </c>
    </row>
    <row r="72" spans="1:12" x14ac:dyDescent="0.25">
      <c r="A72" s="58"/>
      <c r="B72" s="44"/>
      <c r="C72" s="144"/>
      <c r="D72" s="145"/>
      <c r="E72" s="146"/>
      <c r="F72" s="8"/>
      <c r="G72" s="26"/>
      <c r="H72" s="27"/>
      <c r="I72" s="59"/>
    </row>
    <row r="73" spans="1:12" x14ac:dyDescent="0.25">
      <c r="A73" s="61" t="s">
        <v>526</v>
      </c>
      <c r="B73" s="46"/>
      <c r="C73" s="195" t="s">
        <v>92</v>
      </c>
      <c r="D73" s="196"/>
      <c r="E73" s="197"/>
      <c r="F73" s="31"/>
      <c r="G73" s="32"/>
      <c r="H73" s="33"/>
      <c r="I73" s="53">
        <f>I74+I101</f>
        <v>0</v>
      </c>
      <c r="K73" s="7"/>
    </row>
    <row r="74" spans="1:12" x14ac:dyDescent="0.25">
      <c r="A74" s="60" t="s">
        <v>462</v>
      </c>
      <c r="B74" s="45"/>
      <c r="C74" s="147" t="s">
        <v>10</v>
      </c>
      <c r="D74" s="148"/>
      <c r="E74" s="149"/>
      <c r="F74" s="28"/>
      <c r="G74" s="29"/>
      <c r="H74" s="30"/>
      <c r="I74" s="55">
        <f>SUM(I75:I100)</f>
        <v>0</v>
      </c>
      <c r="K74" s="7"/>
    </row>
    <row r="75" spans="1:12" x14ac:dyDescent="0.25">
      <c r="A75" s="56" t="s">
        <v>93</v>
      </c>
      <c r="B75" s="1" t="s">
        <v>41</v>
      </c>
      <c r="C75" s="138" t="s">
        <v>42</v>
      </c>
      <c r="D75" s="139"/>
      <c r="E75" s="140"/>
      <c r="F75" s="2" t="s">
        <v>13</v>
      </c>
      <c r="G75" s="14" t="s">
        <v>18</v>
      </c>
      <c r="H75" s="16"/>
      <c r="I75" s="57">
        <f t="shared" ref="I75:I99" si="3">G75*H75</f>
        <v>0</v>
      </c>
    </row>
    <row r="76" spans="1:12" x14ac:dyDescent="0.25">
      <c r="A76" s="56" t="s">
        <v>94</v>
      </c>
      <c r="B76" s="1" t="s">
        <v>43</v>
      </c>
      <c r="C76" s="138" t="s">
        <v>44</v>
      </c>
      <c r="D76" s="139"/>
      <c r="E76" s="140"/>
      <c r="F76" s="2" t="s">
        <v>13</v>
      </c>
      <c r="G76" s="14" t="s">
        <v>18</v>
      </c>
      <c r="H76" s="16"/>
      <c r="I76" s="57">
        <f t="shared" si="3"/>
        <v>0</v>
      </c>
    </row>
    <row r="77" spans="1:12" x14ac:dyDescent="0.25">
      <c r="A77" s="56" t="s">
        <v>95</v>
      </c>
      <c r="B77" s="1" t="s">
        <v>12</v>
      </c>
      <c r="C77" s="138" t="s">
        <v>453</v>
      </c>
      <c r="D77" s="139"/>
      <c r="E77" s="140"/>
      <c r="F77" s="2" t="s">
        <v>13</v>
      </c>
      <c r="G77" s="14" t="s">
        <v>18</v>
      </c>
      <c r="H77" s="16"/>
      <c r="I77" s="57">
        <f t="shared" si="3"/>
        <v>0</v>
      </c>
    </row>
    <row r="78" spans="1:12" x14ac:dyDescent="0.25">
      <c r="A78" s="56" t="s">
        <v>96</v>
      </c>
      <c r="B78" s="1" t="s">
        <v>24</v>
      </c>
      <c r="C78" s="138" t="s">
        <v>25</v>
      </c>
      <c r="D78" s="139"/>
      <c r="E78" s="140"/>
      <c r="F78" s="2" t="s">
        <v>13</v>
      </c>
      <c r="G78" s="14" t="s">
        <v>26</v>
      </c>
      <c r="H78" s="16"/>
      <c r="I78" s="57">
        <f t="shared" si="3"/>
        <v>0</v>
      </c>
    </row>
    <row r="79" spans="1:12" x14ac:dyDescent="0.25">
      <c r="A79" s="56" t="s">
        <v>97</v>
      </c>
      <c r="B79" s="1" t="s">
        <v>81</v>
      </c>
      <c r="C79" s="138" t="s">
        <v>82</v>
      </c>
      <c r="D79" s="139"/>
      <c r="E79" s="140"/>
      <c r="F79" s="2" t="s">
        <v>13</v>
      </c>
      <c r="G79" s="14">
        <v>17</v>
      </c>
      <c r="H79" s="16"/>
      <c r="I79" s="57">
        <f t="shared" si="3"/>
        <v>0</v>
      </c>
    </row>
    <row r="80" spans="1:12" x14ac:dyDescent="0.25">
      <c r="A80" s="56" t="s">
        <v>99</v>
      </c>
      <c r="B80" s="1" t="s">
        <v>34</v>
      </c>
      <c r="C80" s="138" t="s">
        <v>35</v>
      </c>
      <c r="D80" s="139"/>
      <c r="E80" s="140"/>
      <c r="F80" s="2" t="s">
        <v>22</v>
      </c>
      <c r="G80" s="14">
        <v>102</v>
      </c>
      <c r="H80" s="16"/>
      <c r="I80" s="57">
        <f t="shared" si="3"/>
        <v>0</v>
      </c>
      <c r="L80" s="20"/>
    </row>
    <row r="81" spans="1:12" x14ac:dyDescent="0.25">
      <c r="A81" s="56" t="s">
        <v>100</v>
      </c>
      <c r="B81" s="1" t="s">
        <v>445</v>
      </c>
      <c r="C81" s="138" t="s">
        <v>37</v>
      </c>
      <c r="D81" s="139"/>
      <c r="E81" s="140"/>
      <c r="F81" s="2" t="s">
        <v>22</v>
      </c>
      <c r="G81" s="14">
        <v>408</v>
      </c>
      <c r="H81" s="16"/>
      <c r="I81" s="57">
        <f t="shared" si="3"/>
        <v>0</v>
      </c>
      <c r="L81" s="20"/>
    </row>
    <row r="82" spans="1:12" ht="15" customHeight="1" x14ac:dyDescent="0.25">
      <c r="A82" s="56" t="s">
        <v>101</v>
      </c>
      <c r="B82" s="42" t="s">
        <v>446</v>
      </c>
      <c r="C82" s="138" t="s">
        <v>447</v>
      </c>
      <c r="D82" s="139"/>
      <c r="E82" s="140"/>
      <c r="F82" s="2" t="s">
        <v>58</v>
      </c>
      <c r="G82" s="14" t="s">
        <v>98</v>
      </c>
      <c r="H82" s="16"/>
      <c r="I82" s="57">
        <f t="shared" si="3"/>
        <v>0</v>
      </c>
    </row>
    <row r="83" spans="1:12" x14ac:dyDescent="0.25">
      <c r="A83" s="56" t="s">
        <v>102</v>
      </c>
      <c r="B83" s="1" t="s">
        <v>81</v>
      </c>
      <c r="C83" s="138" t="s">
        <v>82</v>
      </c>
      <c r="D83" s="139"/>
      <c r="E83" s="140"/>
      <c r="F83" s="2" t="s">
        <v>13</v>
      </c>
      <c r="G83" s="14">
        <v>17</v>
      </c>
      <c r="H83" s="16"/>
      <c r="I83" s="57">
        <f t="shared" si="3"/>
        <v>0</v>
      </c>
    </row>
    <row r="84" spans="1:12" x14ac:dyDescent="0.25">
      <c r="A84" s="56" t="s">
        <v>527</v>
      </c>
      <c r="B84" s="1" t="s">
        <v>41</v>
      </c>
      <c r="C84" s="138" t="s">
        <v>42</v>
      </c>
      <c r="D84" s="139"/>
      <c r="E84" s="140"/>
      <c r="F84" s="2" t="s">
        <v>13</v>
      </c>
      <c r="G84" s="14" t="s">
        <v>18</v>
      </c>
      <c r="H84" s="16"/>
      <c r="I84" s="57">
        <f t="shared" si="3"/>
        <v>0</v>
      </c>
    </row>
    <row r="85" spans="1:12" x14ac:dyDescent="0.25">
      <c r="A85" s="56" t="s">
        <v>528</v>
      </c>
      <c r="B85" s="1" t="s">
        <v>43</v>
      </c>
      <c r="C85" s="138" t="s">
        <v>44</v>
      </c>
      <c r="D85" s="139"/>
      <c r="E85" s="140"/>
      <c r="F85" s="2" t="s">
        <v>13</v>
      </c>
      <c r="G85" s="14" t="s">
        <v>18</v>
      </c>
      <c r="H85" s="16"/>
      <c r="I85" s="57">
        <f t="shared" si="3"/>
        <v>0</v>
      </c>
    </row>
    <row r="86" spans="1:12" x14ac:dyDescent="0.25">
      <c r="A86" s="56" t="s">
        <v>529</v>
      </c>
      <c r="B86" s="1" t="s">
        <v>48</v>
      </c>
      <c r="C86" s="138" t="s">
        <v>49</v>
      </c>
      <c r="D86" s="139"/>
      <c r="E86" s="140"/>
      <c r="F86" s="2" t="s">
        <v>13</v>
      </c>
      <c r="G86" s="14" t="s">
        <v>26</v>
      </c>
      <c r="H86" s="16"/>
      <c r="I86" s="57">
        <f t="shared" si="3"/>
        <v>0</v>
      </c>
    </row>
    <row r="87" spans="1:12" x14ac:dyDescent="0.25">
      <c r="A87" s="56" t="s">
        <v>530</v>
      </c>
      <c r="B87" s="1" t="s">
        <v>292</v>
      </c>
      <c r="C87" s="138" t="s">
        <v>293</v>
      </c>
      <c r="D87" s="139"/>
      <c r="E87" s="140"/>
      <c r="F87" s="2" t="s">
        <v>13</v>
      </c>
      <c r="G87" s="14" t="s">
        <v>26</v>
      </c>
      <c r="H87" s="16"/>
      <c r="I87" s="57">
        <f t="shared" si="3"/>
        <v>0</v>
      </c>
    </row>
    <row r="88" spans="1:12" x14ac:dyDescent="0.25">
      <c r="A88" s="56" t="s">
        <v>531</v>
      </c>
      <c r="B88" s="51" t="s">
        <v>89</v>
      </c>
      <c r="C88" s="138" t="s">
        <v>51</v>
      </c>
      <c r="D88" s="139"/>
      <c r="E88" s="140"/>
      <c r="F88" s="2" t="s">
        <v>22</v>
      </c>
      <c r="G88" s="14" t="s">
        <v>103</v>
      </c>
      <c r="H88" s="22"/>
      <c r="I88" s="57">
        <f t="shared" si="3"/>
        <v>0</v>
      </c>
    </row>
    <row r="89" spans="1:12" x14ac:dyDescent="0.25">
      <c r="A89" s="56" t="s">
        <v>532</v>
      </c>
      <c r="B89" s="1" t="s">
        <v>52</v>
      </c>
      <c r="C89" s="138" t="s">
        <v>53</v>
      </c>
      <c r="D89" s="139"/>
      <c r="E89" s="140"/>
      <c r="F89" s="2" t="s">
        <v>13</v>
      </c>
      <c r="G89" s="14" t="s">
        <v>26</v>
      </c>
      <c r="H89" s="16"/>
      <c r="I89" s="57">
        <f t="shared" si="3"/>
        <v>0</v>
      </c>
    </row>
    <row r="90" spans="1:12" x14ac:dyDescent="0.25">
      <c r="A90" s="56" t="s">
        <v>533</v>
      </c>
      <c r="B90" s="42" t="s">
        <v>428</v>
      </c>
      <c r="C90" s="141" t="s">
        <v>429</v>
      </c>
      <c r="D90" s="142"/>
      <c r="E90" s="143"/>
      <c r="F90" s="25" t="s">
        <v>28</v>
      </c>
      <c r="G90" s="14">
        <f>G91+G92</f>
        <v>235.654</v>
      </c>
      <c r="H90" s="16"/>
      <c r="I90" s="57">
        <f>G90*H90</f>
        <v>0</v>
      </c>
    </row>
    <row r="91" spans="1:12" x14ac:dyDescent="0.25">
      <c r="A91" s="56" t="s">
        <v>534</v>
      </c>
      <c r="B91" s="1" t="s">
        <v>59</v>
      </c>
      <c r="C91" s="138" t="s">
        <v>60</v>
      </c>
      <c r="D91" s="139"/>
      <c r="E91" s="140"/>
      <c r="F91" s="2" t="s">
        <v>28</v>
      </c>
      <c r="G91" s="14">
        <v>23.561999999999998</v>
      </c>
      <c r="H91" s="16"/>
      <c r="I91" s="57">
        <f t="shared" si="3"/>
        <v>0</v>
      </c>
      <c r="L91" s="20"/>
    </row>
    <row r="92" spans="1:12" x14ac:dyDescent="0.25">
      <c r="A92" s="56" t="s">
        <v>535</v>
      </c>
      <c r="B92" s="1" t="s">
        <v>61</v>
      </c>
      <c r="C92" s="138" t="s">
        <v>62</v>
      </c>
      <c r="D92" s="139"/>
      <c r="E92" s="140"/>
      <c r="F92" s="2" t="s">
        <v>28</v>
      </c>
      <c r="G92" s="14">
        <v>212.09200000000001</v>
      </c>
      <c r="H92" s="16"/>
      <c r="I92" s="57">
        <f t="shared" si="3"/>
        <v>0</v>
      </c>
      <c r="L92" s="20"/>
    </row>
    <row r="93" spans="1:12" x14ac:dyDescent="0.25">
      <c r="A93" s="56" t="s">
        <v>536</v>
      </c>
      <c r="B93" s="1" t="s">
        <v>63</v>
      </c>
      <c r="C93" s="138" t="s">
        <v>64</v>
      </c>
      <c r="D93" s="139"/>
      <c r="E93" s="140"/>
      <c r="F93" s="2" t="s">
        <v>28</v>
      </c>
      <c r="G93" s="14">
        <v>235.654</v>
      </c>
      <c r="H93" s="16"/>
      <c r="I93" s="57">
        <f t="shared" si="3"/>
        <v>0</v>
      </c>
      <c r="L93" s="20"/>
    </row>
    <row r="94" spans="1:12" x14ac:dyDescent="0.25">
      <c r="A94" s="56" t="s">
        <v>537</v>
      </c>
      <c r="B94" s="1" t="s">
        <v>65</v>
      </c>
      <c r="C94" s="138" t="s">
        <v>66</v>
      </c>
      <c r="D94" s="139"/>
      <c r="E94" s="140"/>
      <c r="F94" s="2" t="s">
        <v>28</v>
      </c>
      <c r="G94" s="14">
        <v>911.47199999999987</v>
      </c>
      <c r="H94" s="16"/>
      <c r="I94" s="57">
        <f t="shared" si="3"/>
        <v>0</v>
      </c>
      <c r="L94" s="20"/>
    </row>
    <row r="95" spans="1:12" x14ac:dyDescent="0.25">
      <c r="A95" s="56" t="s">
        <v>538</v>
      </c>
      <c r="B95" s="1" t="s">
        <v>68</v>
      </c>
      <c r="C95" s="138" t="s">
        <v>69</v>
      </c>
      <c r="D95" s="139"/>
      <c r="E95" s="140"/>
      <c r="F95" s="2" t="s">
        <v>28</v>
      </c>
      <c r="G95" s="14">
        <v>911.47199999999987</v>
      </c>
      <c r="H95" s="16"/>
      <c r="I95" s="57">
        <f t="shared" si="3"/>
        <v>0</v>
      </c>
      <c r="L95" s="20"/>
    </row>
    <row r="96" spans="1:12" x14ac:dyDescent="0.25">
      <c r="A96" s="56" t="s">
        <v>539</v>
      </c>
      <c r="B96" s="1" t="s">
        <v>70</v>
      </c>
      <c r="C96" s="138" t="s">
        <v>71</v>
      </c>
      <c r="D96" s="139"/>
      <c r="E96" s="140"/>
      <c r="F96" s="2" t="s">
        <v>28</v>
      </c>
      <c r="G96" s="14">
        <v>235.654</v>
      </c>
      <c r="H96" s="16"/>
      <c r="I96" s="57">
        <f t="shared" si="3"/>
        <v>0</v>
      </c>
      <c r="L96" s="20"/>
    </row>
    <row r="97" spans="1:12" x14ac:dyDescent="0.25">
      <c r="A97" s="56" t="s">
        <v>540</v>
      </c>
      <c r="B97" s="1" t="s">
        <v>20</v>
      </c>
      <c r="C97" s="138" t="s">
        <v>21</v>
      </c>
      <c r="D97" s="139"/>
      <c r="E97" s="140"/>
      <c r="F97" s="2" t="s">
        <v>22</v>
      </c>
      <c r="G97" s="14">
        <v>32.844000000000001</v>
      </c>
      <c r="H97" s="16"/>
      <c r="I97" s="57">
        <f t="shared" si="3"/>
        <v>0</v>
      </c>
      <c r="L97" s="20"/>
    </row>
    <row r="98" spans="1:12" x14ac:dyDescent="0.25">
      <c r="A98" s="56" t="s">
        <v>541</v>
      </c>
      <c r="B98" s="1" t="s">
        <v>72</v>
      </c>
      <c r="C98" s="138" t="s">
        <v>456</v>
      </c>
      <c r="D98" s="139"/>
      <c r="E98" s="140"/>
      <c r="F98" s="2" t="s">
        <v>73</v>
      </c>
      <c r="G98" s="14">
        <v>13.6</v>
      </c>
      <c r="H98" s="16"/>
      <c r="I98" s="57">
        <f t="shared" si="3"/>
        <v>0</v>
      </c>
      <c r="L98" s="20"/>
    </row>
    <row r="99" spans="1:12" x14ac:dyDescent="0.25">
      <c r="A99" s="56" t="s">
        <v>542</v>
      </c>
      <c r="B99" s="1" t="s">
        <v>74</v>
      </c>
      <c r="C99" s="138" t="s">
        <v>457</v>
      </c>
      <c r="D99" s="139"/>
      <c r="E99" s="140"/>
      <c r="F99" s="2" t="s">
        <v>73</v>
      </c>
      <c r="G99" s="14">
        <v>13.6</v>
      </c>
      <c r="H99" s="16"/>
      <c r="I99" s="57">
        <f t="shared" si="3"/>
        <v>0</v>
      </c>
      <c r="L99" s="20"/>
    </row>
    <row r="100" spans="1:12" x14ac:dyDescent="0.25">
      <c r="A100" s="58"/>
      <c r="B100" s="44"/>
      <c r="C100" s="144"/>
      <c r="D100" s="145"/>
      <c r="E100" s="146"/>
      <c r="F100" s="8"/>
      <c r="G100" s="26"/>
      <c r="H100" s="27"/>
      <c r="I100" s="59"/>
    </row>
    <row r="101" spans="1:12" x14ac:dyDescent="0.25">
      <c r="A101" s="60">
        <v>2.2000000000000002</v>
      </c>
      <c r="B101" s="45"/>
      <c r="C101" s="147" t="s">
        <v>75</v>
      </c>
      <c r="D101" s="148"/>
      <c r="E101" s="149"/>
      <c r="F101" s="28"/>
      <c r="G101" s="29"/>
      <c r="H101" s="30"/>
      <c r="I101" s="55">
        <f>SUM(I102:I123)</f>
        <v>0</v>
      </c>
      <c r="K101" s="7"/>
    </row>
    <row r="102" spans="1:12" x14ac:dyDescent="0.25">
      <c r="A102" s="56" t="s">
        <v>105</v>
      </c>
      <c r="B102" s="1" t="s">
        <v>41</v>
      </c>
      <c r="C102" s="138" t="s">
        <v>42</v>
      </c>
      <c r="D102" s="139"/>
      <c r="E102" s="140"/>
      <c r="F102" s="2" t="s">
        <v>13</v>
      </c>
      <c r="G102" s="14" t="s">
        <v>26</v>
      </c>
      <c r="H102" s="16"/>
      <c r="I102" s="57">
        <f t="shared" ref="I102:I122" si="4">G102*H102</f>
        <v>0</v>
      </c>
    </row>
    <row r="103" spans="1:12" x14ac:dyDescent="0.25">
      <c r="A103" s="56" t="s">
        <v>106</v>
      </c>
      <c r="B103" s="1" t="s">
        <v>12</v>
      </c>
      <c r="C103" s="138" t="s">
        <v>453</v>
      </c>
      <c r="D103" s="139"/>
      <c r="E103" s="140"/>
      <c r="F103" s="2" t="s">
        <v>13</v>
      </c>
      <c r="G103" s="14" t="s">
        <v>26</v>
      </c>
      <c r="H103" s="16"/>
      <c r="I103" s="57">
        <f t="shared" si="4"/>
        <v>0</v>
      </c>
    </row>
    <row r="104" spans="1:12" x14ac:dyDescent="0.25">
      <c r="A104" s="56" t="s">
        <v>107</v>
      </c>
      <c r="B104" s="1" t="s">
        <v>81</v>
      </c>
      <c r="C104" s="138" t="s">
        <v>82</v>
      </c>
      <c r="D104" s="139"/>
      <c r="E104" s="140"/>
      <c r="F104" s="2" t="s">
        <v>13</v>
      </c>
      <c r="G104" s="14">
        <v>17</v>
      </c>
      <c r="H104" s="16"/>
      <c r="I104" s="57">
        <f t="shared" si="4"/>
        <v>0</v>
      </c>
    </row>
    <row r="105" spans="1:12" x14ac:dyDescent="0.25">
      <c r="A105" s="56" t="s">
        <v>109</v>
      </c>
      <c r="B105" s="1" t="s">
        <v>34</v>
      </c>
      <c r="C105" s="138" t="s">
        <v>35</v>
      </c>
      <c r="D105" s="139"/>
      <c r="E105" s="140"/>
      <c r="F105" s="2" t="s">
        <v>22</v>
      </c>
      <c r="G105" s="14">
        <v>68</v>
      </c>
      <c r="H105" s="16"/>
      <c r="I105" s="57">
        <f t="shared" si="4"/>
        <v>0</v>
      </c>
      <c r="L105" s="20"/>
    </row>
    <row r="106" spans="1:12" x14ac:dyDescent="0.25">
      <c r="A106" s="56" t="s">
        <v>110</v>
      </c>
      <c r="B106" s="1" t="s">
        <v>445</v>
      </c>
      <c r="C106" s="138" t="s">
        <v>37</v>
      </c>
      <c r="D106" s="139"/>
      <c r="E106" s="140"/>
      <c r="F106" s="2" t="s">
        <v>22</v>
      </c>
      <c r="G106" s="14">
        <v>272</v>
      </c>
      <c r="H106" s="16"/>
      <c r="I106" s="57">
        <f t="shared" si="4"/>
        <v>0</v>
      </c>
      <c r="L106" s="20"/>
    </row>
    <row r="107" spans="1:12" ht="15" customHeight="1" x14ac:dyDescent="0.25">
      <c r="A107" s="56" t="s">
        <v>111</v>
      </c>
      <c r="B107" s="42" t="s">
        <v>446</v>
      </c>
      <c r="C107" s="138" t="s">
        <v>447</v>
      </c>
      <c r="D107" s="139"/>
      <c r="E107" s="140"/>
      <c r="F107" s="2" t="s">
        <v>58</v>
      </c>
      <c r="G107" s="14" t="s">
        <v>108</v>
      </c>
      <c r="H107" s="16"/>
      <c r="I107" s="57">
        <f t="shared" si="4"/>
        <v>0</v>
      </c>
    </row>
    <row r="108" spans="1:12" x14ac:dyDescent="0.25">
      <c r="A108" s="56" t="s">
        <v>112</v>
      </c>
      <c r="B108" s="1" t="s">
        <v>41</v>
      </c>
      <c r="C108" s="138" t="s">
        <v>42</v>
      </c>
      <c r="D108" s="139"/>
      <c r="E108" s="140"/>
      <c r="F108" s="2" t="s">
        <v>13</v>
      </c>
      <c r="G108" s="14" t="s">
        <v>26</v>
      </c>
      <c r="H108" s="16"/>
      <c r="I108" s="57">
        <f t="shared" si="4"/>
        <v>0</v>
      </c>
    </row>
    <row r="109" spans="1:12" x14ac:dyDescent="0.25">
      <c r="A109" s="56" t="s">
        <v>113</v>
      </c>
      <c r="B109" s="1" t="s">
        <v>43</v>
      </c>
      <c r="C109" s="138" t="s">
        <v>44</v>
      </c>
      <c r="D109" s="139"/>
      <c r="E109" s="140"/>
      <c r="F109" s="2" t="s">
        <v>13</v>
      </c>
      <c r="G109" s="14" t="s">
        <v>26</v>
      </c>
      <c r="H109" s="16"/>
      <c r="I109" s="57">
        <f t="shared" si="4"/>
        <v>0</v>
      </c>
    </row>
    <row r="110" spans="1:12" x14ac:dyDescent="0.25">
      <c r="A110" s="56" t="s">
        <v>114</v>
      </c>
      <c r="B110" s="1" t="s">
        <v>48</v>
      </c>
      <c r="C110" s="138" t="s">
        <v>49</v>
      </c>
      <c r="D110" s="139"/>
      <c r="E110" s="140"/>
      <c r="F110" s="2" t="s">
        <v>13</v>
      </c>
      <c r="G110" s="14" t="s">
        <v>26</v>
      </c>
      <c r="H110" s="16"/>
      <c r="I110" s="57">
        <f t="shared" si="4"/>
        <v>0</v>
      </c>
    </row>
    <row r="111" spans="1:12" x14ac:dyDescent="0.25">
      <c r="A111" s="56" t="s">
        <v>543</v>
      </c>
      <c r="B111" s="1" t="s">
        <v>292</v>
      </c>
      <c r="C111" s="138" t="s">
        <v>293</v>
      </c>
      <c r="D111" s="139"/>
      <c r="E111" s="140"/>
      <c r="F111" s="2" t="s">
        <v>13</v>
      </c>
      <c r="G111" s="14" t="s">
        <v>26</v>
      </c>
      <c r="H111" s="16"/>
      <c r="I111" s="57">
        <f t="shared" si="4"/>
        <v>0</v>
      </c>
    </row>
    <row r="112" spans="1:12" x14ac:dyDescent="0.25">
      <c r="A112" s="56" t="s">
        <v>544</v>
      </c>
      <c r="B112" s="51" t="s">
        <v>89</v>
      </c>
      <c r="C112" s="138" t="s">
        <v>51</v>
      </c>
      <c r="D112" s="139"/>
      <c r="E112" s="140"/>
      <c r="F112" s="2" t="s">
        <v>22</v>
      </c>
      <c r="G112" s="14" t="s">
        <v>115</v>
      </c>
      <c r="H112" s="22"/>
      <c r="I112" s="57">
        <f t="shared" si="4"/>
        <v>0</v>
      </c>
    </row>
    <row r="113" spans="1:12" x14ac:dyDescent="0.25">
      <c r="A113" s="56" t="s">
        <v>545</v>
      </c>
      <c r="B113" s="1" t="s">
        <v>52</v>
      </c>
      <c r="C113" s="138" t="s">
        <v>53</v>
      </c>
      <c r="D113" s="139"/>
      <c r="E113" s="140"/>
      <c r="F113" s="2" t="s">
        <v>13</v>
      </c>
      <c r="G113" s="14" t="s">
        <v>26</v>
      </c>
      <c r="H113" s="16"/>
      <c r="I113" s="57">
        <f t="shared" si="4"/>
        <v>0</v>
      </c>
    </row>
    <row r="114" spans="1:12" x14ac:dyDescent="0.25">
      <c r="A114" s="56" t="s">
        <v>546</v>
      </c>
      <c r="B114" s="42" t="s">
        <v>428</v>
      </c>
      <c r="C114" s="141" t="s">
        <v>429</v>
      </c>
      <c r="D114" s="142"/>
      <c r="E114" s="143"/>
      <c r="F114" s="25" t="s">
        <v>28</v>
      </c>
      <c r="G114" s="14">
        <f>G115+G116</f>
        <v>143.31</v>
      </c>
      <c r="H114" s="16"/>
      <c r="I114" s="57">
        <f>G114*H114</f>
        <v>0</v>
      </c>
    </row>
    <row r="115" spans="1:12" x14ac:dyDescent="0.25">
      <c r="A115" s="56" t="s">
        <v>547</v>
      </c>
      <c r="B115" s="1" t="s">
        <v>59</v>
      </c>
      <c r="C115" s="138" t="s">
        <v>60</v>
      </c>
      <c r="D115" s="139"/>
      <c r="E115" s="140"/>
      <c r="F115" s="2" t="s">
        <v>28</v>
      </c>
      <c r="G115" s="14">
        <v>14.331</v>
      </c>
      <c r="H115" s="16"/>
      <c r="I115" s="57">
        <f t="shared" si="4"/>
        <v>0</v>
      </c>
      <c r="L115" s="20"/>
    </row>
    <row r="116" spans="1:12" x14ac:dyDescent="0.25">
      <c r="A116" s="56" t="s">
        <v>548</v>
      </c>
      <c r="B116" s="1" t="s">
        <v>61</v>
      </c>
      <c r="C116" s="138" t="s">
        <v>62</v>
      </c>
      <c r="D116" s="139"/>
      <c r="E116" s="140"/>
      <c r="F116" s="2" t="s">
        <v>28</v>
      </c>
      <c r="G116" s="14">
        <v>128.97900000000001</v>
      </c>
      <c r="H116" s="16"/>
      <c r="I116" s="57">
        <f t="shared" si="4"/>
        <v>0</v>
      </c>
      <c r="L116" s="20"/>
    </row>
    <row r="117" spans="1:12" x14ac:dyDescent="0.25">
      <c r="A117" s="56" t="s">
        <v>549</v>
      </c>
      <c r="B117" s="1" t="s">
        <v>63</v>
      </c>
      <c r="C117" s="138" t="s">
        <v>64</v>
      </c>
      <c r="D117" s="139"/>
      <c r="E117" s="140"/>
      <c r="F117" s="2" t="s">
        <v>28</v>
      </c>
      <c r="G117" s="14">
        <v>143.31</v>
      </c>
      <c r="H117" s="16"/>
      <c r="I117" s="57">
        <f t="shared" si="4"/>
        <v>0</v>
      </c>
      <c r="L117" s="20"/>
    </row>
    <row r="118" spans="1:12" x14ac:dyDescent="0.25">
      <c r="A118" s="56" t="s">
        <v>550</v>
      </c>
      <c r="B118" s="1" t="s">
        <v>65</v>
      </c>
      <c r="C118" s="138" t="s">
        <v>66</v>
      </c>
      <c r="D118" s="139"/>
      <c r="E118" s="140"/>
      <c r="F118" s="2" t="s">
        <v>28</v>
      </c>
      <c r="G118" s="14">
        <v>881.07599999999991</v>
      </c>
      <c r="H118" s="16"/>
      <c r="I118" s="57">
        <f t="shared" si="4"/>
        <v>0</v>
      </c>
      <c r="L118" s="20"/>
    </row>
    <row r="119" spans="1:12" x14ac:dyDescent="0.25">
      <c r="A119" s="56" t="s">
        <v>551</v>
      </c>
      <c r="B119" s="1" t="s">
        <v>68</v>
      </c>
      <c r="C119" s="138" t="s">
        <v>69</v>
      </c>
      <c r="D119" s="139"/>
      <c r="E119" s="140"/>
      <c r="F119" s="2" t="s">
        <v>28</v>
      </c>
      <c r="G119" s="14">
        <v>881.07599999999991</v>
      </c>
      <c r="H119" s="16"/>
      <c r="I119" s="57">
        <f t="shared" si="4"/>
        <v>0</v>
      </c>
      <c r="L119" s="20"/>
    </row>
    <row r="120" spans="1:12" x14ac:dyDescent="0.25">
      <c r="A120" s="56" t="s">
        <v>552</v>
      </c>
      <c r="B120" s="1" t="s">
        <v>70</v>
      </c>
      <c r="C120" s="138" t="s">
        <v>71</v>
      </c>
      <c r="D120" s="139"/>
      <c r="E120" s="140"/>
      <c r="F120" s="2" t="s">
        <v>28</v>
      </c>
      <c r="G120" s="14">
        <v>143.31</v>
      </c>
      <c r="H120" s="16"/>
      <c r="I120" s="57">
        <f t="shared" si="4"/>
        <v>0</v>
      </c>
      <c r="L120" s="20"/>
    </row>
    <row r="121" spans="1:12" x14ac:dyDescent="0.25">
      <c r="A121" s="56" t="s">
        <v>553</v>
      </c>
      <c r="B121" s="1" t="s">
        <v>72</v>
      </c>
      <c r="C121" s="138" t="s">
        <v>456</v>
      </c>
      <c r="D121" s="139"/>
      <c r="E121" s="140"/>
      <c r="F121" s="2" t="s">
        <v>73</v>
      </c>
      <c r="G121" s="14">
        <v>12.716000000000001</v>
      </c>
      <c r="H121" s="16"/>
      <c r="I121" s="57">
        <f t="shared" si="4"/>
        <v>0</v>
      </c>
      <c r="L121" s="20"/>
    </row>
    <row r="122" spans="1:12" x14ac:dyDescent="0.25">
      <c r="A122" s="56" t="s">
        <v>554</v>
      </c>
      <c r="B122" s="1" t="s">
        <v>74</v>
      </c>
      <c r="C122" s="138" t="s">
        <v>457</v>
      </c>
      <c r="D122" s="139"/>
      <c r="E122" s="140"/>
      <c r="F122" s="2" t="s">
        <v>73</v>
      </c>
      <c r="G122" s="14">
        <v>12.716000000000001</v>
      </c>
      <c r="H122" s="16"/>
      <c r="I122" s="57">
        <f t="shared" si="4"/>
        <v>0</v>
      </c>
      <c r="L122" s="20"/>
    </row>
    <row r="123" spans="1:12" x14ac:dyDescent="0.25">
      <c r="A123" s="58"/>
      <c r="B123" s="44"/>
      <c r="C123" s="144"/>
      <c r="D123" s="145"/>
      <c r="E123" s="146"/>
      <c r="F123" s="8"/>
      <c r="G123" s="26"/>
      <c r="H123" s="27"/>
      <c r="I123" s="59"/>
    </row>
    <row r="124" spans="1:12" x14ac:dyDescent="0.25">
      <c r="A124" s="61" t="s">
        <v>555</v>
      </c>
      <c r="B124" s="46"/>
      <c r="C124" s="189" t="s">
        <v>116</v>
      </c>
      <c r="D124" s="190"/>
      <c r="E124" s="191"/>
      <c r="F124" s="31"/>
      <c r="G124" s="32"/>
      <c r="H124" s="33"/>
      <c r="I124" s="53">
        <f>I125</f>
        <v>0</v>
      </c>
      <c r="K124" s="7"/>
    </row>
    <row r="125" spans="1:12" x14ac:dyDescent="0.25">
      <c r="A125" s="60" t="s">
        <v>556</v>
      </c>
      <c r="B125" s="45"/>
      <c r="C125" s="147" t="s">
        <v>10</v>
      </c>
      <c r="D125" s="148"/>
      <c r="E125" s="149"/>
      <c r="F125" s="28"/>
      <c r="G125" s="29"/>
      <c r="H125" s="30"/>
      <c r="I125" s="55">
        <f>SUM(I126:I144)</f>
        <v>0</v>
      </c>
      <c r="K125" s="7"/>
    </row>
    <row r="126" spans="1:12" x14ac:dyDescent="0.25">
      <c r="A126" s="56" t="s">
        <v>117</v>
      </c>
      <c r="B126" s="1" t="s">
        <v>41</v>
      </c>
      <c r="C126" s="138" t="s">
        <v>42</v>
      </c>
      <c r="D126" s="139"/>
      <c r="E126" s="140"/>
      <c r="F126" s="2" t="s">
        <v>13</v>
      </c>
      <c r="G126" s="14" t="s">
        <v>26</v>
      </c>
      <c r="H126" s="16"/>
      <c r="I126" s="57">
        <f t="shared" ref="I126:I143" si="5">G126*H126</f>
        <v>0</v>
      </c>
    </row>
    <row r="127" spans="1:12" x14ac:dyDescent="0.25">
      <c r="A127" s="56" t="s">
        <v>118</v>
      </c>
      <c r="B127" s="1" t="s">
        <v>43</v>
      </c>
      <c r="C127" s="138" t="s">
        <v>44</v>
      </c>
      <c r="D127" s="139"/>
      <c r="E127" s="140"/>
      <c r="F127" s="2" t="s">
        <v>13</v>
      </c>
      <c r="G127" s="14" t="s">
        <v>26</v>
      </c>
      <c r="H127" s="16"/>
      <c r="I127" s="57">
        <f t="shared" si="5"/>
        <v>0</v>
      </c>
    </row>
    <row r="128" spans="1:12" x14ac:dyDescent="0.25">
      <c r="A128" s="56" t="s">
        <v>119</v>
      </c>
      <c r="B128" s="1" t="s">
        <v>52</v>
      </c>
      <c r="C128" s="138" t="s">
        <v>53</v>
      </c>
      <c r="D128" s="139"/>
      <c r="E128" s="140"/>
      <c r="F128" s="2" t="s">
        <v>13</v>
      </c>
      <c r="G128" s="14" t="s">
        <v>26</v>
      </c>
      <c r="H128" s="16"/>
      <c r="I128" s="57">
        <f t="shared" si="5"/>
        <v>0</v>
      </c>
    </row>
    <row r="129" spans="1:12" x14ac:dyDescent="0.25">
      <c r="A129" s="56" t="s">
        <v>120</v>
      </c>
      <c r="B129" s="1" t="s">
        <v>81</v>
      </c>
      <c r="C129" s="138" t="s">
        <v>82</v>
      </c>
      <c r="D129" s="139"/>
      <c r="E129" s="140"/>
      <c r="F129" s="2" t="s">
        <v>13</v>
      </c>
      <c r="G129" s="14">
        <v>36</v>
      </c>
      <c r="H129" s="16"/>
      <c r="I129" s="57">
        <f t="shared" si="5"/>
        <v>0</v>
      </c>
    </row>
    <row r="130" spans="1:12" x14ac:dyDescent="0.25">
      <c r="A130" s="56" t="s">
        <v>122</v>
      </c>
      <c r="B130" s="1" t="s">
        <v>34</v>
      </c>
      <c r="C130" s="138" t="s">
        <v>35</v>
      </c>
      <c r="D130" s="139"/>
      <c r="E130" s="140"/>
      <c r="F130" s="2" t="s">
        <v>22</v>
      </c>
      <c r="G130" s="14">
        <v>156.4</v>
      </c>
      <c r="H130" s="16"/>
      <c r="I130" s="57">
        <f t="shared" si="5"/>
        <v>0</v>
      </c>
      <c r="L130" s="20"/>
    </row>
    <row r="131" spans="1:12" x14ac:dyDescent="0.25">
      <c r="A131" s="56" t="s">
        <v>123</v>
      </c>
      <c r="B131" s="1" t="s">
        <v>445</v>
      </c>
      <c r="C131" s="138" t="s">
        <v>37</v>
      </c>
      <c r="D131" s="139"/>
      <c r="E131" s="140"/>
      <c r="F131" s="2" t="s">
        <v>22</v>
      </c>
      <c r="G131" s="14">
        <v>625.6</v>
      </c>
      <c r="H131" s="16"/>
      <c r="I131" s="57">
        <f t="shared" si="5"/>
        <v>0</v>
      </c>
      <c r="L131" s="20"/>
    </row>
    <row r="132" spans="1:12" ht="15" customHeight="1" x14ac:dyDescent="0.25">
      <c r="A132" s="56" t="s">
        <v>124</v>
      </c>
      <c r="B132" s="42" t="s">
        <v>446</v>
      </c>
      <c r="C132" s="138" t="s">
        <v>447</v>
      </c>
      <c r="D132" s="139"/>
      <c r="E132" s="140"/>
      <c r="F132" s="2" t="s">
        <v>58</v>
      </c>
      <c r="G132" s="14" t="s">
        <v>121</v>
      </c>
      <c r="H132" s="16"/>
      <c r="I132" s="57">
        <f t="shared" si="5"/>
        <v>0</v>
      </c>
    </row>
    <row r="133" spans="1:12" x14ac:dyDescent="0.25">
      <c r="A133" s="56" t="s">
        <v>125</v>
      </c>
      <c r="B133" s="1" t="s">
        <v>292</v>
      </c>
      <c r="C133" s="138" t="s">
        <v>293</v>
      </c>
      <c r="D133" s="139"/>
      <c r="E133" s="140"/>
      <c r="F133" s="2" t="s">
        <v>13</v>
      </c>
      <c r="G133" s="14" t="s">
        <v>26</v>
      </c>
      <c r="H133" s="16"/>
      <c r="I133" s="57">
        <f t="shared" si="5"/>
        <v>0</v>
      </c>
    </row>
    <row r="134" spans="1:12" x14ac:dyDescent="0.25">
      <c r="A134" s="56" t="s">
        <v>126</v>
      </c>
      <c r="B134" s="1" t="s">
        <v>48</v>
      </c>
      <c r="C134" s="138" t="s">
        <v>49</v>
      </c>
      <c r="D134" s="139"/>
      <c r="E134" s="140"/>
      <c r="F134" s="2" t="s">
        <v>13</v>
      </c>
      <c r="G134" s="14" t="s">
        <v>26</v>
      </c>
      <c r="H134" s="16"/>
      <c r="I134" s="57">
        <f t="shared" si="5"/>
        <v>0</v>
      </c>
    </row>
    <row r="135" spans="1:12" x14ac:dyDescent="0.25">
      <c r="A135" s="56" t="s">
        <v>557</v>
      </c>
      <c r="B135" s="42" t="s">
        <v>428</v>
      </c>
      <c r="C135" s="141" t="s">
        <v>429</v>
      </c>
      <c r="D135" s="142"/>
      <c r="E135" s="143"/>
      <c r="F135" s="25" t="s">
        <v>28</v>
      </c>
      <c r="G135" s="14">
        <f>G136+G137</f>
        <v>649.07699999999988</v>
      </c>
      <c r="H135" s="16"/>
      <c r="I135" s="57">
        <f>G135*H135</f>
        <v>0</v>
      </c>
    </row>
    <row r="136" spans="1:12" x14ac:dyDescent="0.25">
      <c r="A136" s="56" t="s">
        <v>558</v>
      </c>
      <c r="B136" s="1" t="s">
        <v>59</v>
      </c>
      <c r="C136" s="138" t="s">
        <v>60</v>
      </c>
      <c r="D136" s="139"/>
      <c r="E136" s="140"/>
      <c r="F136" s="2" t="s">
        <v>28</v>
      </c>
      <c r="G136" s="14">
        <v>64.905999999999992</v>
      </c>
      <c r="H136" s="16"/>
      <c r="I136" s="57">
        <f t="shared" si="5"/>
        <v>0</v>
      </c>
      <c r="L136" s="20"/>
    </row>
    <row r="137" spans="1:12" x14ac:dyDescent="0.25">
      <c r="A137" s="56" t="s">
        <v>559</v>
      </c>
      <c r="B137" s="1" t="s">
        <v>61</v>
      </c>
      <c r="C137" s="138" t="s">
        <v>62</v>
      </c>
      <c r="D137" s="139"/>
      <c r="E137" s="140"/>
      <c r="F137" s="2" t="s">
        <v>28</v>
      </c>
      <c r="G137" s="14">
        <v>584.17099999999994</v>
      </c>
      <c r="H137" s="16"/>
      <c r="I137" s="57">
        <f t="shared" si="5"/>
        <v>0</v>
      </c>
      <c r="L137" s="20"/>
    </row>
    <row r="138" spans="1:12" x14ac:dyDescent="0.25">
      <c r="A138" s="56" t="s">
        <v>560</v>
      </c>
      <c r="B138" s="1" t="s">
        <v>63</v>
      </c>
      <c r="C138" s="138" t="s">
        <v>64</v>
      </c>
      <c r="D138" s="139"/>
      <c r="E138" s="140"/>
      <c r="F138" s="2" t="s">
        <v>28</v>
      </c>
      <c r="G138" s="14">
        <v>592.97699999999998</v>
      </c>
      <c r="H138" s="16"/>
      <c r="I138" s="57">
        <f t="shared" si="5"/>
        <v>0</v>
      </c>
      <c r="L138" s="20"/>
    </row>
    <row r="139" spans="1:12" x14ac:dyDescent="0.25">
      <c r="A139" s="56" t="s">
        <v>561</v>
      </c>
      <c r="B139" s="1" t="s">
        <v>65</v>
      </c>
      <c r="C139" s="138" t="s">
        <v>66</v>
      </c>
      <c r="D139" s="139"/>
      <c r="E139" s="140"/>
      <c r="F139" s="2" t="s">
        <v>28</v>
      </c>
      <c r="G139" s="14">
        <v>881.07599999999991</v>
      </c>
      <c r="H139" s="16"/>
      <c r="I139" s="57">
        <f t="shared" si="5"/>
        <v>0</v>
      </c>
      <c r="L139" s="20"/>
    </row>
    <row r="140" spans="1:12" x14ac:dyDescent="0.25">
      <c r="A140" s="56" t="s">
        <v>562</v>
      </c>
      <c r="B140" s="1" t="s">
        <v>68</v>
      </c>
      <c r="C140" s="138" t="s">
        <v>69</v>
      </c>
      <c r="D140" s="139"/>
      <c r="E140" s="140"/>
      <c r="F140" s="2" t="s">
        <v>28</v>
      </c>
      <c r="G140" s="14">
        <v>881.07599999999991</v>
      </c>
      <c r="H140" s="16"/>
      <c r="I140" s="57">
        <f t="shared" si="5"/>
        <v>0</v>
      </c>
      <c r="L140" s="20"/>
    </row>
    <row r="141" spans="1:12" x14ac:dyDescent="0.25">
      <c r="A141" s="56" t="s">
        <v>563</v>
      </c>
      <c r="B141" s="1" t="s">
        <v>70</v>
      </c>
      <c r="C141" s="138" t="s">
        <v>71</v>
      </c>
      <c r="D141" s="139"/>
      <c r="E141" s="140"/>
      <c r="F141" s="2" t="s">
        <v>28</v>
      </c>
      <c r="G141" s="14">
        <v>592.97699999999998</v>
      </c>
      <c r="H141" s="16"/>
      <c r="I141" s="57">
        <f t="shared" si="5"/>
        <v>0</v>
      </c>
      <c r="L141" s="20"/>
    </row>
    <row r="142" spans="1:12" x14ac:dyDescent="0.25">
      <c r="A142" s="56" t="s">
        <v>564</v>
      </c>
      <c r="B142" s="1" t="s">
        <v>72</v>
      </c>
      <c r="C142" s="138" t="s">
        <v>456</v>
      </c>
      <c r="D142" s="139"/>
      <c r="E142" s="140"/>
      <c r="F142" s="2" t="s">
        <v>73</v>
      </c>
      <c r="G142" s="14">
        <v>32.452999999999996</v>
      </c>
      <c r="H142" s="16"/>
      <c r="I142" s="57">
        <f t="shared" si="5"/>
        <v>0</v>
      </c>
      <c r="L142" s="20"/>
    </row>
    <row r="143" spans="1:12" x14ac:dyDescent="0.25">
      <c r="A143" s="56" t="s">
        <v>565</v>
      </c>
      <c r="B143" s="1" t="s">
        <v>74</v>
      </c>
      <c r="C143" s="138" t="s">
        <v>457</v>
      </c>
      <c r="D143" s="139"/>
      <c r="E143" s="140"/>
      <c r="F143" s="2" t="s">
        <v>73</v>
      </c>
      <c r="G143" s="14">
        <v>32.452999999999996</v>
      </c>
      <c r="H143" s="16"/>
      <c r="I143" s="57">
        <f t="shared" si="5"/>
        <v>0</v>
      </c>
      <c r="L143" s="20"/>
    </row>
    <row r="144" spans="1:12" x14ac:dyDescent="0.25">
      <c r="A144" s="58"/>
      <c r="B144" s="44"/>
      <c r="C144" s="144"/>
      <c r="D144" s="145"/>
      <c r="E144" s="146"/>
      <c r="F144" s="8"/>
      <c r="G144" s="26"/>
      <c r="H144" s="27"/>
      <c r="I144" s="59"/>
    </row>
    <row r="145" spans="1:12" ht="27.75" customHeight="1" x14ac:dyDescent="0.25">
      <c r="A145" s="61" t="s">
        <v>566</v>
      </c>
      <c r="B145" s="46"/>
      <c r="C145" s="189" t="s">
        <v>127</v>
      </c>
      <c r="D145" s="190"/>
      <c r="E145" s="191"/>
      <c r="F145" s="31"/>
      <c r="G145" s="32"/>
      <c r="H145" s="33"/>
      <c r="I145" s="53">
        <f>I146</f>
        <v>0</v>
      </c>
    </row>
    <row r="146" spans="1:12" x14ac:dyDescent="0.25">
      <c r="A146" s="60" t="s">
        <v>567</v>
      </c>
      <c r="B146" s="45"/>
      <c r="C146" s="147" t="s">
        <v>10</v>
      </c>
      <c r="D146" s="148"/>
      <c r="E146" s="149"/>
      <c r="F146" s="28"/>
      <c r="G146" s="29"/>
      <c r="H146" s="30"/>
      <c r="I146" s="55">
        <f>SUM(I147:I149)</f>
        <v>0</v>
      </c>
      <c r="K146" s="7"/>
    </row>
    <row r="147" spans="1:12" x14ac:dyDescent="0.25">
      <c r="A147" s="56" t="s">
        <v>128</v>
      </c>
      <c r="B147" s="1" t="s">
        <v>41</v>
      </c>
      <c r="C147" s="138" t="s">
        <v>42</v>
      </c>
      <c r="D147" s="139"/>
      <c r="E147" s="140"/>
      <c r="F147" s="2" t="s">
        <v>13</v>
      </c>
      <c r="G147" s="14" t="s">
        <v>18</v>
      </c>
      <c r="H147" s="16"/>
      <c r="I147" s="57">
        <f t="shared" ref="I147:I148" si="6">G147*H147</f>
        <v>0</v>
      </c>
    </row>
    <row r="148" spans="1:12" x14ac:dyDescent="0.25">
      <c r="A148" s="56" t="s">
        <v>129</v>
      </c>
      <c r="B148" s="1" t="s">
        <v>43</v>
      </c>
      <c r="C148" s="138" t="s">
        <v>44</v>
      </c>
      <c r="D148" s="139"/>
      <c r="E148" s="140"/>
      <c r="F148" s="2" t="s">
        <v>13</v>
      </c>
      <c r="G148" s="14" t="s">
        <v>18</v>
      </c>
      <c r="H148" s="16"/>
      <c r="I148" s="57">
        <f t="shared" si="6"/>
        <v>0</v>
      </c>
    </row>
    <row r="149" spans="1:12" x14ac:dyDescent="0.25">
      <c r="A149" s="58"/>
      <c r="B149" s="44"/>
      <c r="C149" s="144"/>
      <c r="D149" s="145"/>
      <c r="E149" s="146"/>
      <c r="F149" s="8"/>
      <c r="G149" s="26"/>
      <c r="H149" s="27"/>
      <c r="I149" s="59"/>
    </row>
    <row r="150" spans="1:12" ht="24" customHeight="1" x14ac:dyDescent="0.25">
      <c r="A150" s="61" t="s">
        <v>568</v>
      </c>
      <c r="B150" s="46"/>
      <c r="C150" s="192" t="s">
        <v>130</v>
      </c>
      <c r="D150" s="193"/>
      <c r="E150" s="194"/>
      <c r="F150" s="31"/>
      <c r="G150" s="32"/>
      <c r="H150" s="33"/>
      <c r="I150" s="53"/>
    </row>
    <row r="151" spans="1:12" x14ac:dyDescent="0.25">
      <c r="A151" s="60" t="s">
        <v>569</v>
      </c>
      <c r="B151" s="45"/>
      <c r="C151" s="147" t="s">
        <v>10</v>
      </c>
      <c r="D151" s="148"/>
      <c r="E151" s="149"/>
      <c r="F151" s="28"/>
      <c r="G151" s="29"/>
      <c r="H151" s="30"/>
      <c r="I151" s="55"/>
    </row>
    <row r="152" spans="1:12" x14ac:dyDescent="0.25">
      <c r="A152" s="56" t="s">
        <v>131</v>
      </c>
      <c r="B152" s="1" t="s">
        <v>43</v>
      </c>
      <c r="C152" s="138" t="s">
        <v>44</v>
      </c>
      <c r="D152" s="139"/>
      <c r="E152" s="140"/>
      <c r="F152" s="2" t="s">
        <v>13</v>
      </c>
      <c r="G152" s="14" t="s">
        <v>26</v>
      </c>
      <c r="H152" s="16"/>
      <c r="I152" s="57"/>
    </row>
    <row r="153" spans="1:12" x14ac:dyDescent="0.25">
      <c r="A153" s="58"/>
      <c r="B153" s="44"/>
      <c r="C153" s="144"/>
      <c r="D153" s="145"/>
      <c r="E153" s="146"/>
      <c r="F153" s="8"/>
      <c r="G153" s="26"/>
      <c r="H153" s="27"/>
      <c r="I153" s="59"/>
    </row>
    <row r="154" spans="1:12" x14ac:dyDescent="0.25">
      <c r="A154" s="61" t="s">
        <v>570</v>
      </c>
      <c r="B154" s="47"/>
      <c r="C154" s="180" t="s">
        <v>132</v>
      </c>
      <c r="D154" s="181"/>
      <c r="E154" s="182"/>
      <c r="F154" s="34"/>
      <c r="G154" s="35"/>
      <c r="H154" s="36"/>
      <c r="I154" s="53">
        <f>I155</f>
        <v>0</v>
      </c>
      <c r="K154" s="7"/>
    </row>
    <row r="155" spans="1:12" x14ac:dyDescent="0.25">
      <c r="A155" s="60" t="s">
        <v>571</v>
      </c>
      <c r="B155" s="45"/>
      <c r="C155" s="147" t="s">
        <v>10</v>
      </c>
      <c r="D155" s="148"/>
      <c r="E155" s="149"/>
      <c r="F155" s="28"/>
      <c r="G155" s="29"/>
      <c r="H155" s="30"/>
      <c r="I155" s="55">
        <f>SUM(I156:I174)</f>
        <v>0</v>
      </c>
    </row>
    <row r="156" spans="1:12" x14ac:dyDescent="0.25">
      <c r="A156" s="56" t="s">
        <v>133</v>
      </c>
      <c r="B156" s="1" t="s">
        <v>20</v>
      </c>
      <c r="C156" s="138" t="s">
        <v>21</v>
      </c>
      <c r="D156" s="139"/>
      <c r="E156" s="140"/>
      <c r="F156" s="2" t="s">
        <v>22</v>
      </c>
      <c r="G156" s="14">
        <v>34</v>
      </c>
      <c r="H156" s="16"/>
      <c r="I156" s="57">
        <f t="shared" ref="I156:I173" si="7">G156*H156</f>
        <v>0</v>
      </c>
      <c r="L156" s="20"/>
    </row>
    <row r="157" spans="1:12" x14ac:dyDescent="0.25">
      <c r="A157" s="56" t="s">
        <v>134</v>
      </c>
      <c r="B157" s="1" t="s">
        <v>12</v>
      </c>
      <c r="C157" s="138" t="s">
        <v>453</v>
      </c>
      <c r="D157" s="139"/>
      <c r="E157" s="140"/>
      <c r="F157" s="2" t="s">
        <v>13</v>
      </c>
      <c r="G157" s="14" t="s">
        <v>135</v>
      </c>
      <c r="H157" s="16"/>
      <c r="I157" s="57">
        <f t="shared" si="7"/>
        <v>0</v>
      </c>
    </row>
    <row r="158" spans="1:12" x14ac:dyDescent="0.25">
      <c r="A158" s="56" t="s">
        <v>136</v>
      </c>
      <c r="B158" s="1" t="s">
        <v>45</v>
      </c>
      <c r="C158" s="138" t="s">
        <v>46</v>
      </c>
      <c r="D158" s="139"/>
      <c r="E158" s="140"/>
      <c r="F158" s="1" t="s">
        <v>13</v>
      </c>
      <c r="G158" s="14" t="s">
        <v>26</v>
      </c>
      <c r="H158" s="16"/>
      <c r="I158" s="57">
        <f t="shared" si="7"/>
        <v>0</v>
      </c>
    </row>
    <row r="159" spans="1:12" x14ac:dyDescent="0.25">
      <c r="A159" s="56" t="s">
        <v>137</v>
      </c>
      <c r="B159" s="1" t="s">
        <v>81</v>
      </c>
      <c r="C159" s="138" t="s">
        <v>82</v>
      </c>
      <c r="D159" s="139"/>
      <c r="E159" s="140"/>
      <c r="F159" s="1" t="s">
        <v>13</v>
      </c>
      <c r="G159" s="14">
        <v>59</v>
      </c>
      <c r="H159" s="16"/>
      <c r="I159" s="57">
        <f t="shared" si="7"/>
        <v>0</v>
      </c>
    </row>
    <row r="160" spans="1:12" x14ac:dyDescent="0.25">
      <c r="A160" s="56" t="s">
        <v>139</v>
      </c>
      <c r="B160" s="1" t="s">
        <v>34</v>
      </c>
      <c r="C160" s="138" t="s">
        <v>35</v>
      </c>
      <c r="D160" s="139"/>
      <c r="E160" s="140"/>
      <c r="F160" s="1" t="s">
        <v>22</v>
      </c>
      <c r="G160" s="14">
        <v>287.3</v>
      </c>
      <c r="H160" s="16"/>
      <c r="I160" s="57">
        <f t="shared" si="7"/>
        <v>0</v>
      </c>
      <c r="L160" s="20"/>
    </row>
    <row r="161" spans="1:12" x14ac:dyDescent="0.25">
      <c r="A161" s="56" t="s">
        <v>140</v>
      </c>
      <c r="B161" s="1" t="s">
        <v>445</v>
      </c>
      <c r="C161" s="138" t="s">
        <v>37</v>
      </c>
      <c r="D161" s="139"/>
      <c r="E161" s="140"/>
      <c r="F161" s="1" t="s">
        <v>22</v>
      </c>
      <c r="G161" s="14" t="s">
        <v>141</v>
      </c>
      <c r="H161" s="16"/>
      <c r="I161" s="57">
        <f t="shared" si="7"/>
        <v>0</v>
      </c>
    </row>
    <row r="162" spans="1:12" ht="15" customHeight="1" x14ac:dyDescent="0.25">
      <c r="A162" s="56" t="s">
        <v>142</v>
      </c>
      <c r="B162" s="42" t="s">
        <v>446</v>
      </c>
      <c r="C162" s="138" t="s">
        <v>447</v>
      </c>
      <c r="D162" s="139"/>
      <c r="E162" s="140"/>
      <c r="F162" s="2" t="s">
        <v>58</v>
      </c>
      <c r="G162" s="14" t="s">
        <v>138</v>
      </c>
      <c r="H162" s="16"/>
      <c r="I162" s="57">
        <f t="shared" si="7"/>
        <v>0</v>
      </c>
    </row>
    <row r="163" spans="1:12" x14ac:dyDescent="0.25">
      <c r="A163" s="56" t="s">
        <v>143</v>
      </c>
      <c r="B163" s="1" t="s">
        <v>292</v>
      </c>
      <c r="C163" s="138" t="s">
        <v>293</v>
      </c>
      <c r="D163" s="139"/>
      <c r="E163" s="140"/>
      <c r="F163" s="2" t="s">
        <v>13</v>
      </c>
      <c r="G163" s="14" t="s">
        <v>26</v>
      </c>
      <c r="H163" s="16"/>
      <c r="I163" s="57">
        <f t="shared" si="7"/>
        <v>0</v>
      </c>
    </row>
    <row r="164" spans="1:12" x14ac:dyDescent="0.25">
      <c r="A164" s="56" t="s">
        <v>144</v>
      </c>
      <c r="B164" s="1" t="s">
        <v>52</v>
      </c>
      <c r="C164" s="138" t="s">
        <v>53</v>
      </c>
      <c r="D164" s="139"/>
      <c r="E164" s="140"/>
      <c r="F164" s="1" t="s">
        <v>13</v>
      </c>
      <c r="G164" s="14" t="s">
        <v>26</v>
      </c>
      <c r="H164" s="16"/>
      <c r="I164" s="57">
        <f t="shared" si="7"/>
        <v>0</v>
      </c>
    </row>
    <row r="165" spans="1:12" x14ac:dyDescent="0.25">
      <c r="A165" s="56" t="s">
        <v>572</v>
      </c>
      <c r="B165" s="42" t="s">
        <v>428</v>
      </c>
      <c r="C165" s="141" t="s">
        <v>429</v>
      </c>
      <c r="D165" s="142"/>
      <c r="E165" s="143"/>
      <c r="F165" s="25" t="s">
        <v>28</v>
      </c>
      <c r="G165" s="14">
        <f>G166+G167</f>
        <v>1186.5999999999999</v>
      </c>
      <c r="H165" s="16"/>
      <c r="I165" s="57">
        <f>G165*H165</f>
        <v>0</v>
      </c>
    </row>
    <row r="166" spans="1:12" x14ac:dyDescent="0.25">
      <c r="A166" s="56" t="s">
        <v>573</v>
      </c>
      <c r="B166" s="1" t="s">
        <v>59</v>
      </c>
      <c r="C166" s="138" t="s">
        <v>60</v>
      </c>
      <c r="D166" s="139"/>
      <c r="E166" s="140"/>
      <c r="F166" s="1" t="s">
        <v>28</v>
      </c>
      <c r="G166" s="14">
        <v>119.39100000000001</v>
      </c>
      <c r="H166" s="16"/>
      <c r="I166" s="57">
        <f t="shared" si="7"/>
        <v>0</v>
      </c>
      <c r="L166" s="20"/>
    </row>
    <row r="167" spans="1:12" x14ac:dyDescent="0.25">
      <c r="A167" s="56" t="s">
        <v>574</v>
      </c>
      <c r="B167" s="1" t="s">
        <v>61</v>
      </c>
      <c r="C167" s="138" t="s">
        <v>62</v>
      </c>
      <c r="D167" s="139"/>
      <c r="E167" s="140"/>
      <c r="F167" s="1" t="s">
        <v>28</v>
      </c>
      <c r="G167" s="14">
        <v>1067.2089999999998</v>
      </c>
      <c r="H167" s="16"/>
      <c r="I167" s="57">
        <f t="shared" si="7"/>
        <v>0</v>
      </c>
      <c r="L167" s="20"/>
    </row>
    <row r="168" spans="1:12" x14ac:dyDescent="0.25">
      <c r="A168" s="56" t="s">
        <v>575</v>
      </c>
      <c r="B168" s="1" t="s">
        <v>63</v>
      </c>
      <c r="C168" s="138" t="s">
        <v>64</v>
      </c>
      <c r="D168" s="139"/>
      <c r="E168" s="140"/>
      <c r="F168" s="1" t="s">
        <v>28</v>
      </c>
      <c r="G168" s="14">
        <v>1067.2089999999998</v>
      </c>
      <c r="H168" s="16"/>
      <c r="I168" s="57">
        <f t="shared" si="7"/>
        <v>0</v>
      </c>
      <c r="L168" s="20"/>
    </row>
    <row r="169" spans="1:12" x14ac:dyDescent="0.25">
      <c r="A169" s="56" t="s">
        <v>576</v>
      </c>
      <c r="B169" s="1" t="s">
        <v>65</v>
      </c>
      <c r="C169" s="138" t="s">
        <v>66</v>
      </c>
      <c r="D169" s="139"/>
      <c r="E169" s="140"/>
      <c r="F169" s="1" t="s">
        <v>28</v>
      </c>
      <c r="G169" s="14">
        <v>3114.1789999999996</v>
      </c>
      <c r="H169" s="16"/>
      <c r="I169" s="57">
        <f t="shared" si="7"/>
        <v>0</v>
      </c>
      <c r="L169" s="20"/>
    </row>
    <row r="170" spans="1:12" x14ac:dyDescent="0.25">
      <c r="A170" s="56" t="s">
        <v>577</v>
      </c>
      <c r="B170" s="1" t="s">
        <v>68</v>
      </c>
      <c r="C170" s="138" t="s">
        <v>69</v>
      </c>
      <c r="D170" s="139"/>
      <c r="E170" s="140"/>
      <c r="F170" s="1" t="s">
        <v>28</v>
      </c>
      <c r="G170" s="14">
        <v>3114.1789999999996</v>
      </c>
      <c r="H170" s="16"/>
      <c r="I170" s="57">
        <f t="shared" si="7"/>
        <v>0</v>
      </c>
      <c r="L170" s="20"/>
    </row>
    <row r="171" spans="1:12" x14ac:dyDescent="0.25">
      <c r="A171" s="56" t="s">
        <v>578</v>
      </c>
      <c r="B171" s="1" t="s">
        <v>70</v>
      </c>
      <c r="C171" s="138" t="s">
        <v>71</v>
      </c>
      <c r="D171" s="139"/>
      <c r="E171" s="140"/>
      <c r="F171" s="1" t="s">
        <v>28</v>
      </c>
      <c r="G171" s="14">
        <v>1067.2089999999998</v>
      </c>
      <c r="H171" s="16"/>
      <c r="I171" s="57">
        <f t="shared" si="7"/>
        <v>0</v>
      </c>
      <c r="L171" s="20"/>
    </row>
    <row r="172" spans="1:12" x14ac:dyDescent="0.25">
      <c r="A172" s="56" t="s">
        <v>579</v>
      </c>
      <c r="B172" s="1" t="s">
        <v>72</v>
      </c>
      <c r="C172" s="138" t="s">
        <v>456</v>
      </c>
      <c r="D172" s="139"/>
      <c r="E172" s="140"/>
      <c r="F172" s="1" t="s">
        <v>73</v>
      </c>
      <c r="G172" s="14">
        <v>59.703999999999994</v>
      </c>
      <c r="H172" s="16"/>
      <c r="I172" s="57">
        <f t="shared" si="7"/>
        <v>0</v>
      </c>
      <c r="L172" s="20"/>
    </row>
    <row r="173" spans="1:12" x14ac:dyDescent="0.25">
      <c r="A173" s="56" t="s">
        <v>580</v>
      </c>
      <c r="B173" s="1" t="s">
        <v>74</v>
      </c>
      <c r="C173" s="138" t="s">
        <v>457</v>
      </c>
      <c r="D173" s="139"/>
      <c r="E173" s="140"/>
      <c r="F173" s="1" t="s">
        <v>73</v>
      </c>
      <c r="G173" s="14">
        <v>59.703999999999994</v>
      </c>
      <c r="H173" s="16"/>
      <c r="I173" s="57">
        <f t="shared" si="7"/>
        <v>0</v>
      </c>
      <c r="L173" s="20"/>
    </row>
    <row r="174" spans="1:12" x14ac:dyDescent="0.25">
      <c r="A174" s="58"/>
      <c r="B174" s="44"/>
      <c r="C174" s="144"/>
      <c r="D174" s="145"/>
      <c r="E174" s="146"/>
      <c r="F174" s="8"/>
      <c r="G174" s="26"/>
      <c r="H174" s="27"/>
      <c r="I174" s="59"/>
    </row>
    <row r="175" spans="1:12" ht="32.25" customHeight="1" x14ac:dyDescent="0.25">
      <c r="A175" s="61" t="s">
        <v>581</v>
      </c>
      <c r="B175" s="46"/>
      <c r="C175" s="186" t="s">
        <v>145</v>
      </c>
      <c r="D175" s="187"/>
      <c r="E175" s="188"/>
      <c r="F175" s="31"/>
      <c r="G175" s="32"/>
      <c r="H175" s="33"/>
      <c r="I175" s="53">
        <f>I176</f>
        <v>0</v>
      </c>
      <c r="K175" s="7"/>
    </row>
    <row r="176" spans="1:12" x14ac:dyDescent="0.25">
      <c r="A176" s="60" t="s">
        <v>582</v>
      </c>
      <c r="B176" s="45"/>
      <c r="C176" s="147" t="s">
        <v>10</v>
      </c>
      <c r="D176" s="148"/>
      <c r="E176" s="149"/>
      <c r="F176" s="28"/>
      <c r="G176" s="29"/>
      <c r="H176" s="30"/>
      <c r="I176" s="55">
        <f>SUM(I177:I196)</f>
        <v>0</v>
      </c>
    </row>
    <row r="177" spans="1:12" ht="28.5" customHeight="1" x14ac:dyDescent="0.25">
      <c r="A177" s="56" t="s">
        <v>146</v>
      </c>
      <c r="B177" s="1" t="s">
        <v>147</v>
      </c>
      <c r="C177" s="138" t="s">
        <v>458</v>
      </c>
      <c r="D177" s="139"/>
      <c r="E177" s="140"/>
      <c r="F177" s="1" t="s">
        <v>73</v>
      </c>
      <c r="G177" s="14">
        <v>33.5</v>
      </c>
      <c r="H177" s="16"/>
      <c r="I177" s="57">
        <f t="shared" ref="I177:I195" si="8">G177*H177</f>
        <v>0</v>
      </c>
      <c r="L177" s="20"/>
    </row>
    <row r="178" spans="1:12" x14ac:dyDescent="0.25">
      <c r="A178" s="56" t="s">
        <v>148</v>
      </c>
      <c r="B178" s="1" t="s">
        <v>149</v>
      </c>
      <c r="C178" s="138" t="s">
        <v>150</v>
      </c>
      <c r="D178" s="139"/>
      <c r="E178" s="140"/>
      <c r="F178" s="1" t="s">
        <v>13</v>
      </c>
      <c r="G178" s="14" t="s">
        <v>26</v>
      </c>
      <c r="H178" s="16"/>
      <c r="I178" s="57">
        <f t="shared" si="8"/>
        <v>0</v>
      </c>
    </row>
    <row r="179" spans="1:12" x14ac:dyDescent="0.25">
      <c r="A179" s="56" t="s">
        <v>151</v>
      </c>
      <c r="B179" s="42" t="s">
        <v>431</v>
      </c>
      <c r="C179" s="138" t="s">
        <v>152</v>
      </c>
      <c r="D179" s="139"/>
      <c r="E179" s="140"/>
      <c r="F179" s="1" t="s">
        <v>28</v>
      </c>
      <c r="G179" s="14">
        <v>5</v>
      </c>
      <c r="H179" s="16"/>
      <c r="I179" s="57">
        <f t="shared" si="8"/>
        <v>0</v>
      </c>
    </row>
    <row r="180" spans="1:12" ht="27" customHeight="1" x14ac:dyDescent="0.25">
      <c r="A180" s="56" t="s">
        <v>153</v>
      </c>
      <c r="B180" s="42" t="s">
        <v>441</v>
      </c>
      <c r="C180" s="138" t="s">
        <v>459</v>
      </c>
      <c r="D180" s="139"/>
      <c r="E180" s="140"/>
      <c r="F180" s="1" t="s">
        <v>28</v>
      </c>
      <c r="G180" s="14">
        <v>5</v>
      </c>
      <c r="H180" s="16"/>
      <c r="I180" s="57">
        <f t="shared" si="8"/>
        <v>0</v>
      </c>
    </row>
    <row r="181" spans="1:12" x14ac:dyDescent="0.25">
      <c r="A181" s="56" t="s">
        <v>154</v>
      </c>
      <c r="B181" s="1" t="s">
        <v>81</v>
      </c>
      <c r="C181" s="138" t="s">
        <v>82</v>
      </c>
      <c r="D181" s="139"/>
      <c r="E181" s="140"/>
      <c r="F181" s="1" t="s">
        <v>13</v>
      </c>
      <c r="G181" s="14">
        <v>45</v>
      </c>
      <c r="H181" s="16"/>
      <c r="I181" s="57">
        <f t="shared" si="8"/>
        <v>0</v>
      </c>
    </row>
    <row r="182" spans="1:12" x14ac:dyDescent="0.25">
      <c r="A182" s="56" t="s">
        <v>156</v>
      </c>
      <c r="B182" s="1" t="s">
        <v>34</v>
      </c>
      <c r="C182" s="138" t="s">
        <v>35</v>
      </c>
      <c r="D182" s="139"/>
      <c r="E182" s="140"/>
      <c r="F182" s="1" t="s">
        <v>22</v>
      </c>
      <c r="G182" s="14">
        <v>353.59999999999997</v>
      </c>
      <c r="H182" s="16"/>
      <c r="I182" s="57">
        <f t="shared" si="8"/>
        <v>0</v>
      </c>
      <c r="L182" s="20"/>
    </row>
    <row r="183" spans="1:12" x14ac:dyDescent="0.25">
      <c r="A183" s="56" t="s">
        <v>157</v>
      </c>
      <c r="B183" s="1" t="s">
        <v>445</v>
      </c>
      <c r="C183" s="138" t="s">
        <v>37</v>
      </c>
      <c r="D183" s="139"/>
      <c r="E183" s="140"/>
      <c r="F183" s="1" t="s">
        <v>22</v>
      </c>
      <c r="G183" s="14">
        <v>1414.3999999999999</v>
      </c>
      <c r="H183" s="16"/>
      <c r="I183" s="57">
        <f t="shared" si="8"/>
        <v>0</v>
      </c>
      <c r="L183" s="20"/>
    </row>
    <row r="184" spans="1:12" ht="15" customHeight="1" x14ac:dyDescent="0.25">
      <c r="A184" s="56" t="s">
        <v>158</v>
      </c>
      <c r="B184" s="42" t="s">
        <v>446</v>
      </c>
      <c r="C184" s="138" t="s">
        <v>447</v>
      </c>
      <c r="D184" s="139"/>
      <c r="E184" s="140"/>
      <c r="F184" s="2" t="s">
        <v>58</v>
      </c>
      <c r="G184" s="14" t="s">
        <v>155</v>
      </c>
      <c r="H184" s="16"/>
      <c r="I184" s="57">
        <f t="shared" si="8"/>
        <v>0</v>
      </c>
    </row>
    <row r="185" spans="1:12" x14ac:dyDescent="0.25">
      <c r="A185" s="56" t="s">
        <v>159</v>
      </c>
      <c r="B185" s="1" t="s">
        <v>292</v>
      </c>
      <c r="C185" s="138" t="s">
        <v>293</v>
      </c>
      <c r="D185" s="139"/>
      <c r="E185" s="140"/>
      <c r="F185" s="2" t="s">
        <v>13</v>
      </c>
      <c r="G185" s="14" t="s">
        <v>26</v>
      </c>
      <c r="H185" s="16"/>
      <c r="I185" s="57">
        <f t="shared" si="8"/>
        <v>0</v>
      </c>
    </row>
    <row r="186" spans="1:12" x14ac:dyDescent="0.25">
      <c r="A186" s="56" t="s">
        <v>583</v>
      </c>
      <c r="B186" s="1" t="s">
        <v>52</v>
      </c>
      <c r="C186" s="138" t="s">
        <v>53</v>
      </c>
      <c r="D186" s="139"/>
      <c r="E186" s="140"/>
      <c r="F186" s="1" t="s">
        <v>13</v>
      </c>
      <c r="G186" s="14" t="s">
        <v>26</v>
      </c>
      <c r="H186" s="16"/>
      <c r="I186" s="57">
        <f t="shared" si="8"/>
        <v>0</v>
      </c>
    </row>
    <row r="187" spans="1:12" ht="17.25" customHeight="1" x14ac:dyDescent="0.25">
      <c r="A187" s="56" t="s">
        <v>584</v>
      </c>
      <c r="B187" s="42" t="s">
        <v>428</v>
      </c>
      <c r="C187" s="141" t="s">
        <v>429</v>
      </c>
      <c r="D187" s="142"/>
      <c r="E187" s="143"/>
      <c r="F187" s="25" t="s">
        <v>28</v>
      </c>
      <c r="G187" s="14">
        <f>G189+G188</f>
        <v>1253.5459999999998</v>
      </c>
      <c r="H187" s="16"/>
      <c r="I187" s="57">
        <f>G187*H187</f>
        <v>0</v>
      </c>
    </row>
    <row r="188" spans="1:12" x14ac:dyDescent="0.25">
      <c r="A188" s="56" t="s">
        <v>585</v>
      </c>
      <c r="B188" s="1" t="s">
        <v>59</v>
      </c>
      <c r="C188" s="138" t="s">
        <v>60</v>
      </c>
      <c r="D188" s="139"/>
      <c r="E188" s="140"/>
      <c r="F188" s="1" t="s">
        <v>28</v>
      </c>
      <c r="G188" s="14">
        <v>125.34100000000001</v>
      </c>
      <c r="H188" s="16"/>
      <c r="I188" s="57">
        <f t="shared" si="8"/>
        <v>0</v>
      </c>
      <c r="L188" s="20"/>
    </row>
    <row r="189" spans="1:12" x14ac:dyDescent="0.25">
      <c r="A189" s="56" t="s">
        <v>586</v>
      </c>
      <c r="B189" s="1" t="s">
        <v>61</v>
      </c>
      <c r="C189" s="138" t="s">
        <v>62</v>
      </c>
      <c r="D189" s="139"/>
      <c r="E189" s="140"/>
      <c r="F189" s="1" t="s">
        <v>28</v>
      </c>
      <c r="G189" s="14">
        <v>1128.2049999999999</v>
      </c>
      <c r="H189" s="16"/>
      <c r="I189" s="57">
        <f t="shared" si="8"/>
        <v>0</v>
      </c>
      <c r="L189" s="20"/>
    </row>
    <row r="190" spans="1:12" x14ac:dyDescent="0.25">
      <c r="A190" s="56" t="s">
        <v>587</v>
      </c>
      <c r="B190" s="1" t="s">
        <v>63</v>
      </c>
      <c r="C190" s="138" t="s">
        <v>64</v>
      </c>
      <c r="D190" s="139"/>
      <c r="E190" s="140"/>
      <c r="F190" s="1" t="s">
        <v>28</v>
      </c>
      <c r="G190" s="14">
        <v>1128.2049999999999</v>
      </c>
      <c r="H190" s="16"/>
      <c r="I190" s="57">
        <f t="shared" si="8"/>
        <v>0</v>
      </c>
      <c r="L190" s="20"/>
    </row>
    <row r="191" spans="1:12" x14ac:dyDescent="0.25">
      <c r="A191" s="56" t="s">
        <v>588</v>
      </c>
      <c r="B191" s="1" t="s">
        <v>65</v>
      </c>
      <c r="C191" s="138" t="s">
        <v>66</v>
      </c>
      <c r="D191" s="139"/>
      <c r="E191" s="140"/>
      <c r="F191" s="1" t="s">
        <v>28</v>
      </c>
      <c r="G191" s="14">
        <v>4212.7870000000003</v>
      </c>
      <c r="H191" s="16"/>
      <c r="I191" s="57">
        <f t="shared" si="8"/>
        <v>0</v>
      </c>
      <c r="L191" s="20"/>
    </row>
    <row r="192" spans="1:12" x14ac:dyDescent="0.25">
      <c r="A192" s="56" t="s">
        <v>589</v>
      </c>
      <c r="B192" s="1" t="s">
        <v>68</v>
      </c>
      <c r="C192" s="138" t="s">
        <v>69</v>
      </c>
      <c r="D192" s="139"/>
      <c r="E192" s="140"/>
      <c r="F192" s="1" t="s">
        <v>28</v>
      </c>
      <c r="G192" s="14">
        <v>4212.7870000000003</v>
      </c>
      <c r="H192" s="16"/>
      <c r="I192" s="57">
        <f t="shared" si="8"/>
        <v>0</v>
      </c>
      <c r="L192" s="20"/>
    </row>
    <row r="193" spans="1:12" x14ac:dyDescent="0.25">
      <c r="A193" s="56" t="s">
        <v>590</v>
      </c>
      <c r="B193" s="1" t="s">
        <v>70</v>
      </c>
      <c r="C193" s="138" t="s">
        <v>71</v>
      </c>
      <c r="D193" s="139"/>
      <c r="E193" s="140"/>
      <c r="F193" s="1" t="s">
        <v>28</v>
      </c>
      <c r="G193" s="14">
        <v>1128.2049999999999</v>
      </c>
      <c r="H193" s="16"/>
      <c r="I193" s="57">
        <f t="shared" si="8"/>
        <v>0</v>
      </c>
      <c r="L193" s="20"/>
    </row>
    <row r="194" spans="1:12" x14ac:dyDescent="0.25">
      <c r="A194" s="56" t="s">
        <v>591</v>
      </c>
      <c r="B194" s="1" t="s">
        <v>72</v>
      </c>
      <c r="C194" s="138" t="s">
        <v>456</v>
      </c>
      <c r="D194" s="139"/>
      <c r="E194" s="140"/>
      <c r="F194" s="1" t="s">
        <v>73</v>
      </c>
      <c r="G194" s="14">
        <v>74.442999999999998</v>
      </c>
      <c r="H194" s="16"/>
      <c r="I194" s="57">
        <f t="shared" si="8"/>
        <v>0</v>
      </c>
      <c r="L194" s="20"/>
    </row>
    <row r="195" spans="1:12" x14ac:dyDescent="0.25">
      <c r="A195" s="56" t="s">
        <v>592</v>
      </c>
      <c r="B195" s="1" t="s">
        <v>74</v>
      </c>
      <c r="C195" s="138" t="s">
        <v>457</v>
      </c>
      <c r="D195" s="139"/>
      <c r="E195" s="140"/>
      <c r="F195" s="1" t="s">
        <v>73</v>
      </c>
      <c r="G195" s="14">
        <v>74.442999999999998</v>
      </c>
      <c r="H195" s="16"/>
      <c r="I195" s="57">
        <f t="shared" si="8"/>
        <v>0</v>
      </c>
      <c r="L195" s="20"/>
    </row>
    <row r="196" spans="1:12" x14ac:dyDescent="0.25">
      <c r="A196" s="58"/>
      <c r="B196" s="44"/>
      <c r="C196" s="144"/>
      <c r="D196" s="145"/>
      <c r="E196" s="146"/>
      <c r="F196" s="8"/>
      <c r="G196" s="26"/>
      <c r="H196" s="27"/>
      <c r="I196" s="59"/>
    </row>
    <row r="197" spans="1:12" ht="42" customHeight="1" x14ac:dyDescent="0.25">
      <c r="A197" s="62" t="s">
        <v>593</v>
      </c>
      <c r="B197" s="47"/>
      <c r="C197" s="183" t="s">
        <v>160</v>
      </c>
      <c r="D197" s="184"/>
      <c r="E197" s="185"/>
      <c r="F197" s="34"/>
      <c r="G197" s="35"/>
      <c r="H197" s="36"/>
      <c r="I197" s="63">
        <f>I198+I241</f>
        <v>0</v>
      </c>
      <c r="K197" s="7"/>
    </row>
    <row r="198" spans="1:12" x14ac:dyDescent="0.25">
      <c r="A198" s="60" t="s">
        <v>594</v>
      </c>
      <c r="B198" s="45"/>
      <c r="C198" s="147" t="s">
        <v>10</v>
      </c>
      <c r="D198" s="148"/>
      <c r="E198" s="149"/>
      <c r="F198" s="28"/>
      <c r="G198" s="29"/>
      <c r="H198" s="30"/>
      <c r="I198" s="55">
        <f>SUM(I199:I240)</f>
        <v>0</v>
      </c>
    </row>
    <row r="199" spans="1:12" x14ac:dyDescent="0.25">
      <c r="A199" s="56" t="s">
        <v>161</v>
      </c>
      <c r="B199" s="3" t="s">
        <v>16</v>
      </c>
      <c r="C199" s="138" t="s">
        <v>17</v>
      </c>
      <c r="D199" s="139"/>
      <c r="E199" s="140"/>
      <c r="F199" s="1" t="s">
        <v>13</v>
      </c>
      <c r="G199" s="14">
        <v>4</v>
      </c>
      <c r="H199" s="16"/>
      <c r="I199" s="57">
        <f t="shared" ref="I199:I239" si="9">G199*H199</f>
        <v>0</v>
      </c>
    </row>
    <row r="200" spans="1:12" x14ac:dyDescent="0.25">
      <c r="A200" s="56" t="s">
        <v>162</v>
      </c>
      <c r="B200" s="1" t="s">
        <v>24</v>
      </c>
      <c r="C200" s="138" t="s">
        <v>25</v>
      </c>
      <c r="D200" s="139"/>
      <c r="E200" s="140"/>
      <c r="F200" s="1" t="s">
        <v>13</v>
      </c>
      <c r="G200" s="14" t="s">
        <v>26</v>
      </c>
      <c r="H200" s="16"/>
      <c r="I200" s="57">
        <f t="shared" si="9"/>
        <v>0</v>
      </c>
    </row>
    <row r="201" spans="1:12" x14ac:dyDescent="0.25">
      <c r="A201" s="56" t="s">
        <v>163</v>
      </c>
      <c r="B201" s="3" t="s">
        <v>442</v>
      </c>
      <c r="C201" s="138" t="s">
        <v>454</v>
      </c>
      <c r="D201" s="139"/>
      <c r="E201" s="140"/>
      <c r="F201" s="1" t="s">
        <v>28</v>
      </c>
      <c r="G201" s="14" t="s">
        <v>29</v>
      </c>
      <c r="H201" s="16"/>
      <c r="I201" s="57">
        <f t="shared" si="9"/>
        <v>0</v>
      </c>
    </row>
    <row r="202" spans="1:12" x14ac:dyDescent="0.25">
      <c r="A202" s="56" t="s">
        <v>164</v>
      </c>
      <c r="B202" s="42" t="s">
        <v>448</v>
      </c>
      <c r="C202" s="141" t="s">
        <v>449</v>
      </c>
      <c r="D202" s="142"/>
      <c r="E202" s="143"/>
      <c r="F202" s="2" t="s">
        <v>13</v>
      </c>
      <c r="G202" s="14">
        <v>2</v>
      </c>
      <c r="H202" s="16"/>
      <c r="I202" s="57">
        <f>G203*H203</f>
        <v>0</v>
      </c>
    </row>
    <row r="203" spans="1:12" x14ac:dyDescent="0.25">
      <c r="A203" s="56" t="s">
        <v>166</v>
      </c>
      <c r="B203" s="42" t="s">
        <v>450</v>
      </c>
      <c r="C203" s="141" t="s">
        <v>451</v>
      </c>
      <c r="D203" s="142"/>
      <c r="E203" s="143"/>
      <c r="F203" s="2" t="s">
        <v>13</v>
      </c>
      <c r="G203" s="14">
        <v>2</v>
      </c>
      <c r="H203" s="16"/>
      <c r="I203" s="57">
        <f>G203*H203</f>
        <v>0</v>
      </c>
      <c r="J203" s="23"/>
    </row>
    <row r="204" spans="1:12" x14ac:dyDescent="0.25">
      <c r="A204" s="56" t="s">
        <v>167</v>
      </c>
      <c r="B204" s="1" t="s">
        <v>31</v>
      </c>
      <c r="C204" s="138" t="s">
        <v>32</v>
      </c>
      <c r="D204" s="139"/>
      <c r="E204" s="140"/>
      <c r="F204" s="1" t="s">
        <v>13</v>
      </c>
      <c r="G204" s="14">
        <v>219</v>
      </c>
      <c r="H204" s="16"/>
      <c r="I204" s="57">
        <f t="shared" si="9"/>
        <v>0</v>
      </c>
    </row>
    <row r="205" spans="1:12" x14ac:dyDescent="0.25">
      <c r="A205" s="56" t="s">
        <v>168</v>
      </c>
      <c r="B205" s="1" t="s">
        <v>41</v>
      </c>
      <c r="C205" s="138" t="s">
        <v>42</v>
      </c>
      <c r="D205" s="139"/>
      <c r="E205" s="140"/>
      <c r="F205" s="1" t="s">
        <v>13</v>
      </c>
      <c r="G205" s="14" t="s">
        <v>50</v>
      </c>
      <c r="H205" s="16"/>
      <c r="I205" s="57">
        <f t="shared" si="9"/>
        <v>0</v>
      </c>
    </row>
    <row r="206" spans="1:12" x14ac:dyDescent="0.25">
      <c r="A206" s="56" t="s">
        <v>169</v>
      </c>
      <c r="B206" s="1" t="s">
        <v>43</v>
      </c>
      <c r="C206" s="138" t="s">
        <v>44</v>
      </c>
      <c r="D206" s="139"/>
      <c r="E206" s="140"/>
      <c r="F206" s="1" t="s">
        <v>13</v>
      </c>
      <c r="G206" s="14" t="s">
        <v>50</v>
      </c>
      <c r="H206" s="16"/>
      <c r="I206" s="57">
        <f t="shared" si="9"/>
        <v>0</v>
      </c>
    </row>
    <row r="207" spans="1:12" x14ac:dyDescent="0.25">
      <c r="A207" s="56" t="s">
        <v>170</v>
      </c>
      <c r="B207" s="1" t="s">
        <v>45</v>
      </c>
      <c r="C207" s="138" t="s">
        <v>46</v>
      </c>
      <c r="D207" s="139"/>
      <c r="E207" s="140"/>
      <c r="F207" s="1" t="s">
        <v>13</v>
      </c>
      <c r="G207" s="14" t="s">
        <v>18</v>
      </c>
      <c r="H207" s="16"/>
      <c r="I207" s="57">
        <f t="shared" si="9"/>
        <v>0</v>
      </c>
    </row>
    <row r="208" spans="1:12" x14ac:dyDescent="0.25">
      <c r="A208" s="56" t="s">
        <v>595</v>
      </c>
      <c r="B208" s="3" t="s">
        <v>12</v>
      </c>
      <c r="C208" s="138" t="s">
        <v>453</v>
      </c>
      <c r="D208" s="139"/>
      <c r="E208" s="140"/>
      <c r="F208" s="1" t="s">
        <v>13</v>
      </c>
      <c r="G208" s="14" t="s">
        <v>26</v>
      </c>
      <c r="H208" s="16"/>
      <c r="I208" s="57">
        <f t="shared" si="9"/>
        <v>0</v>
      </c>
    </row>
    <row r="209" spans="1:12" x14ac:dyDescent="0.25">
      <c r="A209" s="56" t="s">
        <v>596</v>
      </c>
      <c r="B209" s="3" t="s">
        <v>47</v>
      </c>
      <c r="C209" s="138" t="s">
        <v>455</v>
      </c>
      <c r="D209" s="139"/>
      <c r="E209" s="140"/>
      <c r="F209" s="1" t="s">
        <v>13</v>
      </c>
      <c r="G209" s="14" t="s">
        <v>171</v>
      </c>
      <c r="H209" s="16"/>
      <c r="I209" s="57">
        <f t="shared" si="9"/>
        <v>0</v>
      </c>
    </row>
    <row r="210" spans="1:12" x14ac:dyDescent="0.25">
      <c r="A210" s="56" t="s">
        <v>597</v>
      </c>
      <c r="B210" s="1" t="s">
        <v>292</v>
      </c>
      <c r="C210" s="138" t="s">
        <v>293</v>
      </c>
      <c r="D210" s="139"/>
      <c r="E210" s="140"/>
      <c r="F210" s="2" t="s">
        <v>13</v>
      </c>
      <c r="G210" s="14" t="s">
        <v>26</v>
      </c>
      <c r="H210" s="16"/>
      <c r="I210" s="57">
        <f t="shared" si="9"/>
        <v>0</v>
      </c>
    </row>
    <row r="211" spans="1:12" x14ac:dyDescent="0.25">
      <c r="A211" s="56" t="s">
        <v>598</v>
      </c>
      <c r="B211" s="1" t="s">
        <v>48</v>
      </c>
      <c r="C211" s="138" t="s">
        <v>49</v>
      </c>
      <c r="D211" s="139"/>
      <c r="E211" s="140"/>
      <c r="F211" s="1" t="s">
        <v>13</v>
      </c>
      <c r="G211" s="14" t="s">
        <v>171</v>
      </c>
      <c r="H211" s="16"/>
      <c r="I211" s="57">
        <f t="shared" si="9"/>
        <v>0</v>
      </c>
    </row>
    <row r="212" spans="1:12" x14ac:dyDescent="0.25">
      <c r="A212" s="56" t="s">
        <v>599</v>
      </c>
      <c r="B212" s="1" t="s">
        <v>34</v>
      </c>
      <c r="C212" s="138" t="s">
        <v>35</v>
      </c>
      <c r="D212" s="139"/>
      <c r="E212" s="140"/>
      <c r="F212" s="1" t="s">
        <v>22</v>
      </c>
      <c r="G212" s="14">
        <v>1725.5</v>
      </c>
      <c r="H212" s="16"/>
      <c r="I212" s="57">
        <f t="shared" si="9"/>
        <v>0</v>
      </c>
      <c r="L212" s="20"/>
    </row>
    <row r="213" spans="1:12" x14ac:dyDescent="0.25">
      <c r="A213" s="56" t="s">
        <v>600</v>
      </c>
      <c r="B213" s="1" t="s">
        <v>445</v>
      </c>
      <c r="C213" s="138" t="s">
        <v>37</v>
      </c>
      <c r="D213" s="139"/>
      <c r="E213" s="140"/>
      <c r="F213" s="1" t="s">
        <v>22</v>
      </c>
      <c r="G213" s="14">
        <v>6902</v>
      </c>
      <c r="H213" s="16"/>
      <c r="I213" s="57">
        <f t="shared" si="9"/>
        <v>0</v>
      </c>
      <c r="L213" s="20"/>
    </row>
    <row r="214" spans="1:12" ht="15" customHeight="1" x14ac:dyDescent="0.25">
      <c r="A214" s="56" t="s">
        <v>601</v>
      </c>
      <c r="B214" s="42" t="s">
        <v>446</v>
      </c>
      <c r="C214" s="138" t="s">
        <v>447</v>
      </c>
      <c r="D214" s="139"/>
      <c r="E214" s="140"/>
      <c r="F214" s="2" t="s">
        <v>58</v>
      </c>
      <c r="G214" s="14" t="s">
        <v>165</v>
      </c>
      <c r="H214" s="16"/>
      <c r="I214" s="57">
        <f t="shared" si="9"/>
        <v>0</v>
      </c>
    </row>
    <row r="215" spans="1:12" x14ac:dyDescent="0.25">
      <c r="A215" s="56" t="s">
        <v>602</v>
      </c>
      <c r="B215" s="1" t="s">
        <v>172</v>
      </c>
      <c r="C215" s="138" t="s">
        <v>173</v>
      </c>
      <c r="D215" s="139"/>
      <c r="E215" s="140"/>
      <c r="F215" s="1" t="s">
        <v>28</v>
      </c>
      <c r="G215" s="14">
        <v>218.28</v>
      </c>
      <c r="H215" s="16"/>
      <c r="I215" s="57">
        <f t="shared" si="9"/>
        <v>0</v>
      </c>
      <c r="L215" s="20"/>
    </row>
    <row r="216" spans="1:12" x14ac:dyDescent="0.25">
      <c r="A216" s="56" t="s">
        <v>603</v>
      </c>
      <c r="B216" s="1" t="s">
        <v>174</v>
      </c>
      <c r="C216" s="138" t="s">
        <v>175</v>
      </c>
      <c r="D216" s="139"/>
      <c r="E216" s="140"/>
      <c r="F216" s="1" t="s">
        <v>176</v>
      </c>
      <c r="G216" s="14">
        <v>1647.3339999999998</v>
      </c>
      <c r="H216" s="16"/>
      <c r="I216" s="57">
        <f t="shared" si="9"/>
        <v>0</v>
      </c>
      <c r="L216" s="20"/>
    </row>
    <row r="217" spans="1:12" x14ac:dyDescent="0.25">
      <c r="A217" s="56" t="s">
        <v>604</v>
      </c>
      <c r="B217" s="1" t="s">
        <v>177</v>
      </c>
      <c r="C217" s="138" t="s">
        <v>178</v>
      </c>
      <c r="D217" s="139"/>
      <c r="E217" s="140"/>
      <c r="F217" s="1" t="s">
        <v>73</v>
      </c>
      <c r="G217" s="14">
        <v>82.365000000000009</v>
      </c>
      <c r="H217" s="16"/>
      <c r="I217" s="57">
        <f t="shared" si="9"/>
        <v>0</v>
      </c>
      <c r="L217" s="20"/>
    </row>
    <row r="218" spans="1:12" x14ac:dyDescent="0.25">
      <c r="A218" s="56" t="s">
        <v>605</v>
      </c>
      <c r="B218" s="1" t="s">
        <v>179</v>
      </c>
      <c r="C218" s="138" t="s">
        <v>180</v>
      </c>
      <c r="D218" s="139"/>
      <c r="E218" s="140"/>
      <c r="F218" s="1" t="s">
        <v>73</v>
      </c>
      <c r="G218" s="14">
        <v>36.192999999999998</v>
      </c>
      <c r="H218" s="16"/>
      <c r="I218" s="57">
        <f t="shared" si="9"/>
        <v>0</v>
      </c>
      <c r="L218" s="20"/>
    </row>
    <row r="219" spans="1:12" x14ac:dyDescent="0.25">
      <c r="A219" s="56" t="s">
        <v>606</v>
      </c>
      <c r="B219" s="1" t="s">
        <v>181</v>
      </c>
      <c r="C219" s="138" t="s">
        <v>182</v>
      </c>
      <c r="D219" s="139"/>
      <c r="E219" s="140"/>
      <c r="F219" s="1" t="s">
        <v>22</v>
      </c>
      <c r="G219" s="14">
        <v>61.199999999999996</v>
      </c>
      <c r="H219" s="16"/>
      <c r="I219" s="57">
        <f t="shared" si="9"/>
        <v>0</v>
      </c>
      <c r="L219" s="20"/>
    </row>
    <row r="220" spans="1:12" x14ac:dyDescent="0.25">
      <c r="A220" s="56" t="s">
        <v>607</v>
      </c>
      <c r="B220" s="1" t="s">
        <v>183</v>
      </c>
      <c r="C220" s="138" t="s">
        <v>184</v>
      </c>
      <c r="D220" s="139"/>
      <c r="E220" s="140"/>
      <c r="F220" s="1" t="s">
        <v>185</v>
      </c>
      <c r="G220" s="14">
        <v>9853.1999999999989</v>
      </c>
      <c r="H220" s="16"/>
      <c r="I220" s="57">
        <f t="shared" si="9"/>
        <v>0</v>
      </c>
      <c r="L220" s="20"/>
    </row>
    <row r="221" spans="1:12" x14ac:dyDescent="0.25">
      <c r="A221" s="56" t="s">
        <v>608</v>
      </c>
      <c r="B221" s="1" t="s">
        <v>186</v>
      </c>
      <c r="C221" s="138" t="s">
        <v>187</v>
      </c>
      <c r="D221" s="139"/>
      <c r="E221" s="140"/>
      <c r="F221" s="1" t="s">
        <v>73</v>
      </c>
      <c r="G221" s="14">
        <v>10.013</v>
      </c>
      <c r="H221" s="16"/>
      <c r="I221" s="57">
        <f t="shared" si="9"/>
        <v>0</v>
      </c>
      <c r="L221" s="20"/>
    </row>
    <row r="222" spans="1:12" x14ac:dyDescent="0.25">
      <c r="A222" s="56" t="s">
        <v>609</v>
      </c>
      <c r="B222" s="3" t="s">
        <v>188</v>
      </c>
      <c r="C222" s="138" t="s">
        <v>465</v>
      </c>
      <c r="D222" s="139"/>
      <c r="E222" s="140"/>
      <c r="F222" s="1" t="s">
        <v>73</v>
      </c>
      <c r="G222" s="14">
        <v>72.096999999999994</v>
      </c>
      <c r="H222" s="16"/>
      <c r="I222" s="57">
        <f t="shared" si="9"/>
        <v>0</v>
      </c>
      <c r="L222" s="20"/>
    </row>
    <row r="223" spans="1:12" x14ac:dyDescent="0.25">
      <c r="A223" s="56" t="s">
        <v>610</v>
      </c>
      <c r="B223" s="1" t="s">
        <v>189</v>
      </c>
      <c r="C223" s="138" t="s">
        <v>190</v>
      </c>
      <c r="D223" s="139"/>
      <c r="E223" s="140"/>
      <c r="F223" s="1" t="s">
        <v>73</v>
      </c>
      <c r="G223" s="14">
        <v>36.532999999999994</v>
      </c>
      <c r="H223" s="16"/>
      <c r="I223" s="57">
        <f t="shared" si="9"/>
        <v>0</v>
      </c>
      <c r="L223" s="20"/>
    </row>
    <row r="224" spans="1:12" x14ac:dyDescent="0.25">
      <c r="A224" s="56" t="s">
        <v>611</v>
      </c>
      <c r="B224" s="1" t="s">
        <v>191</v>
      </c>
      <c r="C224" s="138" t="s">
        <v>192</v>
      </c>
      <c r="D224" s="139"/>
      <c r="E224" s="140"/>
      <c r="F224" s="1" t="s">
        <v>73</v>
      </c>
      <c r="G224" s="14">
        <v>10.013</v>
      </c>
      <c r="H224" s="16"/>
      <c r="I224" s="57">
        <f t="shared" si="9"/>
        <v>0</v>
      </c>
      <c r="L224" s="20"/>
    </row>
    <row r="225" spans="1:12" x14ac:dyDescent="0.25">
      <c r="A225" s="56" t="s">
        <v>612</v>
      </c>
      <c r="B225" s="1" t="s">
        <v>193</v>
      </c>
      <c r="C225" s="138" t="s">
        <v>194</v>
      </c>
      <c r="D225" s="139"/>
      <c r="E225" s="140"/>
      <c r="F225" s="1" t="s">
        <v>195</v>
      </c>
      <c r="G225" s="14">
        <v>1.7</v>
      </c>
      <c r="H225" s="16"/>
      <c r="I225" s="57">
        <f t="shared" si="9"/>
        <v>0</v>
      </c>
      <c r="L225" s="20"/>
    </row>
    <row r="226" spans="1:12" x14ac:dyDescent="0.25">
      <c r="A226" s="56" t="s">
        <v>613</v>
      </c>
      <c r="B226" s="42" t="s">
        <v>430</v>
      </c>
      <c r="C226" s="138" t="s">
        <v>196</v>
      </c>
      <c r="D226" s="139"/>
      <c r="E226" s="140"/>
      <c r="F226" s="1" t="s">
        <v>22</v>
      </c>
      <c r="G226" s="14">
        <v>510</v>
      </c>
      <c r="H226" s="16"/>
      <c r="I226" s="57">
        <f t="shared" si="9"/>
        <v>0</v>
      </c>
      <c r="L226" s="20"/>
    </row>
    <row r="227" spans="1:12" x14ac:dyDescent="0.25">
      <c r="A227" s="56" t="s">
        <v>614</v>
      </c>
      <c r="B227" s="51" t="s">
        <v>89</v>
      </c>
      <c r="C227" s="138" t="s">
        <v>51</v>
      </c>
      <c r="D227" s="139"/>
      <c r="E227" s="140"/>
      <c r="F227" s="1" t="s">
        <v>22</v>
      </c>
      <c r="G227" s="14" t="s">
        <v>90</v>
      </c>
      <c r="H227" s="22"/>
      <c r="I227" s="57">
        <f t="shared" si="9"/>
        <v>0</v>
      </c>
    </row>
    <row r="228" spans="1:12" x14ac:dyDescent="0.25">
      <c r="A228" s="56" t="s">
        <v>615</v>
      </c>
      <c r="B228" s="1" t="s">
        <v>52</v>
      </c>
      <c r="C228" s="138" t="s">
        <v>53</v>
      </c>
      <c r="D228" s="139"/>
      <c r="E228" s="140"/>
      <c r="F228" s="1" t="s">
        <v>13</v>
      </c>
      <c r="G228" s="14" t="s">
        <v>50</v>
      </c>
      <c r="H228" s="16"/>
      <c r="I228" s="57">
        <f t="shared" si="9"/>
        <v>0</v>
      </c>
    </row>
    <row r="229" spans="1:12" x14ac:dyDescent="0.25">
      <c r="A229" s="56" t="s">
        <v>616</v>
      </c>
      <c r="B229" s="1" t="s">
        <v>54</v>
      </c>
      <c r="C229" s="138" t="s">
        <v>55</v>
      </c>
      <c r="D229" s="139"/>
      <c r="E229" s="140"/>
      <c r="F229" s="1" t="s">
        <v>28</v>
      </c>
      <c r="G229" s="14">
        <v>31.79</v>
      </c>
      <c r="H229" s="16"/>
      <c r="I229" s="57">
        <f t="shared" si="9"/>
        <v>0</v>
      </c>
      <c r="L229" s="20"/>
    </row>
    <row r="230" spans="1:12" x14ac:dyDescent="0.25">
      <c r="A230" s="56" t="s">
        <v>617</v>
      </c>
      <c r="B230" s="42" t="s">
        <v>428</v>
      </c>
      <c r="C230" s="141" t="s">
        <v>429</v>
      </c>
      <c r="D230" s="142"/>
      <c r="E230" s="143"/>
      <c r="F230" s="25" t="s">
        <v>28</v>
      </c>
      <c r="G230" s="14">
        <f>G231+G232</f>
        <v>7382.7089999999989</v>
      </c>
      <c r="H230" s="16"/>
      <c r="I230" s="57">
        <f>G230*H230</f>
        <v>0</v>
      </c>
      <c r="L230" s="20"/>
    </row>
    <row r="231" spans="1:12" x14ac:dyDescent="0.25">
      <c r="A231" s="56" t="s">
        <v>618</v>
      </c>
      <c r="B231" s="1" t="s">
        <v>59</v>
      </c>
      <c r="C231" s="138" t="s">
        <v>60</v>
      </c>
      <c r="D231" s="139"/>
      <c r="E231" s="140"/>
      <c r="F231" s="1" t="s">
        <v>28</v>
      </c>
      <c r="G231" s="14">
        <v>738.27599999999995</v>
      </c>
      <c r="H231" s="16"/>
      <c r="I231" s="57">
        <f t="shared" si="9"/>
        <v>0</v>
      </c>
      <c r="L231" s="20"/>
    </row>
    <row r="232" spans="1:12" x14ac:dyDescent="0.25">
      <c r="A232" s="56" t="s">
        <v>619</v>
      </c>
      <c r="B232" s="1" t="s">
        <v>61</v>
      </c>
      <c r="C232" s="138" t="s">
        <v>62</v>
      </c>
      <c r="D232" s="139"/>
      <c r="E232" s="140"/>
      <c r="F232" s="2" t="s">
        <v>28</v>
      </c>
      <c r="G232" s="14">
        <v>6644.4329999999991</v>
      </c>
      <c r="H232" s="16"/>
      <c r="I232" s="57">
        <f t="shared" si="9"/>
        <v>0</v>
      </c>
      <c r="L232" s="20"/>
    </row>
    <row r="233" spans="1:12" x14ac:dyDescent="0.25">
      <c r="A233" s="56" t="s">
        <v>620</v>
      </c>
      <c r="B233" s="1" t="s">
        <v>63</v>
      </c>
      <c r="C233" s="138" t="s">
        <v>64</v>
      </c>
      <c r="D233" s="139"/>
      <c r="E233" s="140"/>
      <c r="F233" s="2" t="s">
        <v>28</v>
      </c>
      <c r="G233" s="14">
        <v>7382.692</v>
      </c>
      <c r="H233" s="16"/>
      <c r="I233" s="57">
        <f t="shared" si="9"/>
        <v>0</v>
      </c>
      <c r="L233" s="20"/>
    </row>
    <row r="234" spans="1:12" x14ac:dyDescent="0.25">
      <c r="A234" s="56" t="s">
        <v>621</v>
      </c>
      <c r="B234" s="1" t="s">
        <v>65</v>
      </c>
      <c r="C234" s="138" t="s">
        <v>66</v>
      </c>
      <c r="D234" s="139"/>
      <c r="E234" s="140"/>
      <c r="F234" s="2" t="s">
        <v>28</v>
      </c>
      <c r="G234" s="14">
        <v>19744.326999999997</v>
      </c>
      <c r="H234" s="16"/>
      <c r="I234" s="57">
        <f t="shared" si="9"/>
        <v>0</v>
      </c>
      <c r="L234" s="20"/>
    </row>
    <row r="235" spans="1:12" x14ac:dyDescent="0.25">
      <c r="A235" s="56" t="s">
        <v>622</v>
      </c>
      <c r="B235" s="1" t="s">
        <v>68</v>
      </c>
      <c r="C235" s="138" t="s">
        <v>69</v>
      </c>
      <c r="D235" s="139"/>
      <c r="E235" s="140"/>
      <c r="F235" s="2" t="s">
        <v>28</v>
      </c>
      <c r="G235" s="14">
        <v>19744.326999999997</v>
      </c>
      <c r="H235" s="16"/>
      <c r="I235" s="57">
        <f t="shared" si="9"/>
        <v>0</v>
      </c>
      <c r="L235" s="20"/>
    </row>
    <row r="236" spans="1:12" x14ac:dyDescent="0.25">
      <c r="A236" s="56" t="s">
        <v>623</v>
      </c>
      <c r="B236" s="1" t="s">
        <v>70</v>
      </c>
      <c r="C236" s="138" t="s">
        <v>71</v>
      </c>
      <c r="D236" s="139"/>
      <c r="E236" s="140"/>
      <c r="F236" s="2" t="s">
        <v>28</v>
      </c>
      <c r="G236" s="14">
        <v>7382.692</v>
      </c>
      <c r="H236" s="16"/>
      <c r="I236" s="57">
        <f t="shared" si="9"/>
        <v>0</v>
      </c>
      <c r="L236" s="20"/>
    </row>
    <row r="237" spans="1:12" x14ac:dyDescent="0.25">
      <c r="A237" s="56" t="s">
        <v>624</v>
      </c>
      <c r="B237" s="1" t="s">
        <v>20</v>
      </c>
      <c r="C237" s="138" t="s">
        <v>21</v>
      </c>
      <c r="D237" s="139"/>
      <c r="E237" s="140"/>
      <c r="F237" s="2" t="s">
        <v>22</v>
      </c>
      <c r="G237" s="14">
        <v>69.155999999999992</v>
      </c>
      <c r="H237" s="16"/>
      <c r="I237" s="57">
        <f t="shared" si="9"/>
        <v>0</v>
      </c>
      <c r="L237" s="20"/>
    </row>
    <row r="238" spans="1:12" x14ac:dyDescent="0.25">
      <c r="A238" s="56" t="s">
        <v>625</v>
      </c>
      <c r="B238" s="1" t="s">
        <v>72</v>
      </c>
      <c r="C238" s="138" t="s">
        <v>456</v>
      </c>
      <c r="D238" s="139"/>
      <c r="E238" s="140"/>
      <c r="F238" s="2" t="s">
        <v>73</v>
      </c>
      <c r="G238" s="14">
        <v>460.02000000000004</v>
      </c>
      <c r="H238" s="16"/>
      <c r="I238" s="57">
        <f t="shared" si="9"/>
        <v>0</v>
      </c>
      <c r="L238" s="20"/>
    </row>
    <row r="239" spans="1:12" x14ac:dyDescent="0.25">
      <c r="A239" s="56" t="s">
        <v>626</v>
      </c>
      <c r="B239" s="1" t="s">
        <v>74</v>
      </c>
      <c r="C239" s="138" t="s">
        <v>457</v>
      </c>
      <c r="D239" s="139"/>
      <c r="E239" s="140"/>
      <c r="F239" s="2" t="s">
        <v>73</v>
      </c>
      <c r="G239" s="14">
        <v>460.02000000000004</v>
      </c>
      <c r="H239" s="16"/>
      <c r="I239" s="57">
        <f t="shared" si="9"/>
        <v>0</v>
      </c>
      <c r="L239" s="20"/>
    </row>
    <row r="240" spans="1:12" x14ac:dyDescent="0.25">
      <c r="A240" s="58"/>
      <c r="B240" s="44"/>
      <c r="C240" s="144"/>
      <c r="D240" s="145"/>
      <c r="E240" s="146"/>
      <c r="F240" s="8"/>
      <c r="G240" s="26"/>
      <c r="H240" s="27"/>
      <c r="I240" s="59"/>
    </row>
    <row r="241" spans="1:12" x14ac:dyDescent="0.25">
      <c r="A241" s="60" t="s">
        <v>627</v>
      </c>
      <c r="B241" s="45"/>
      <c r="C241" s="147" t="s">
        <v>197</v>
      </c>
      <c r="D241" s="148"/>
      <c r="E241" s="149"/>
      <c r="F241" s="28"/>
      <c r="G241" s="29"/>
      <c r="H241" s="30"/>
      <c r="I241" s="55">
        <f>SUM(I242:I276)</f>
        <v>0</v>
      </c>
    </row>
    <row r="242" spans="1:12" x14ac:dyDescent="0.25">
      <c r="A242" s="56" t="s">
        <v>198</v>
      </c>
      <c r="B242" s="1" t="s">
        <v>16</v>
      </c>
      <c r="C242" s="138" t="s">
        <v>17</v>
      </c>
      <c r="D242" s="139"/>
      <c r="E242" s="140"/>
      <c r="F242" s="2" t="s">
        <v>13</v>
      </c>
      <c r="G242" s="14">
        <v>4</v>
      </c>
      <c r="H242" s="16"/>
      <c r="I242" s="57">
        <f t="shared" ref="I242:I275" si="10">G242*H242</f>
        <v>0</v>
      </c>
    </row>
    <row r="243" spans="1:12" x14ac:dyDescent="0.25">
      <c r="A243" s="56" t="s">
        <v>199</v>
      </c>
      <c r="B243" s="1" t="s">
        <v>24</v>
      </c>
      <c r="C243" s="138" t="s">
        <v>25</v>
      </c>
      <c r="D243" s="139"/>
      <c r="E243" s="140"/>
      <c r="F243" s="2" t="s">
        <v>13</v>
      </c>
      <c r="G243" s="14" t="s">
        <v>18</v>
      </c>
      <c r="H243" s="16"/>
      <c r="I243" s="57">
        <f t="shared" si="10"/>
        <v>0</v>
      </c>
    </row>
    <row r="244" spans="1:12" x14ac:dyDescent="0.25">
      <c r="A244" s="56" t="s">
        <v>200</v>
      </c>
      <c r="B244" s="1" t="s">
        <v>442</v>
      </c>
      <c r="C244" s="138" t="s">
        <v>454</v>
      </c>
      <c r="D244" s="139"/>
      <c r="E244" s="140"/>
      <c r="F244" s="2" t="s">
        <v>28</v>
      </c>
      <c r="G244" s="14" t="s">
        <v>29</v>
      </c>
      <c r="H244" s="16"/>
      <c r="I244" s="57">
        <f t="shared" si="10"/>
        <v>0</v>
      </c>
    </row>
    <row r="245" spans="1:12" x14ac:dyDescent="0.25">
      <c r="A245" s="56" t="s">
        <v>201</v>
      </c>
      <c r="B245" s="42" t="s">
        <v>448</v>
      </c>
      <c r="C245" s="141" t="s">
        <v>449</v>
      </c>
      <c r="D245" s="142"/>
      <c r="E245" s="143"/>
      <c r="F245" s="2" t="s">
        <v>13</v>
      </c>
      <c r="G245" s="14">
        <v>2</v>
      </c>
      <c r="H245" s="16"/>
      <c r="I245" s="57">
        <f>G246*H246</f>
        <v>0</v>
      </c>
    </row>
    <row r="246" spans="1:12" x14ac:dyDescent="0.25">
      <c r="A246" s="56" t="s">
        <v>203</v>
      </c>
      <c r="B246" s="42" t="s">
        <v>450</v>
      </c>
      <c r="C246" s="141" t="s">
        <v>451</v>
      </c>
      <c r="D246" s="142"/>
      <c r="E246" s="143"/>
      <c r="F246" s="2" t="s">
        <v>13</v>
      </c>
      <c r="G246" s="14">
        <v>2</v>
      </c>
      <c r="H246" s="16"/>
      <c r="I246" s="57">
        <f>G246*H246</f>
        <v>0</v>
      </c>
    </row>
    <row r="247" spans="1:12" x14ac:dyDescent="0.25">
      <c r="A247" s="56" t="s">
        <v>204</v>
      </c>
      <c r="B247" s="1" t="s">
        <v>202</v>
      </c>
      <c r="C247" s="138" t="s">
        <v>466</v>
      </c>
      <c r="D247" s="139"/>
      <c r="E247" s="140"/>
      <c r="F247" s="2" t="s">
        <v>185</v>
      </c>
      <c r="G247" s="14">
        <v>27752.010000000002</v>
      </c>
      <c r="H247" s="16"/>
      <c r="I247" s="57">
        <f t="shared" si="10"/>
        <v>0</v>
      </c>
      <c r="L247" s="20"/>
    </row>
    <row r="248" spans="1:12" x14ac:dyDescent="0.25">
      <c r="A248" s="56" t="s">
        <v>206</v>
      </c>
      <c r="B248" s="1" t="s">
        <v>20</v>
      </c>
      <c r="C248" s="138" t="s">
        <v>21</v>
      </c>
      <c r="D248" s="139"/>
      <c r="E248" s="140"/>
      <c r="F248" s="2" t="s">
        <v>22</v>
      </c>
      <c r="G248" s="14">
        <v>176</v>
      </c>
      <c r="H248" s="16"/>
      <c r="I248" s="57">
        <f t="shared" si="10"/>
        <v>0</v>
      </c>
      <c r="L248" s="20"/>
    </row>
    <row r="249" spans="1:12" x14ac:dyDescent="0.25">
      <c r="A249" s="56" t="s">
        <v>208</v>
      </c>
      <c r="B249" s="1" t="s">
        <v>31</v>
      </c>
      <c r="C249" s="138" t="s">
        <v>32</v>
      </c>
      <c r="D249" s="139"/>
      <c r="E249" s="140"/>
      <c r="F249" s="2" t="s">
        <v>13</v>
      </c>
      <c r="G249" s="14">
        <v>221</v>
      </c>
      <c r="H249" s="16"/>
      <c r="I249" s="57">
        <f t="shared" si="10"/>
        <v>0</v>
      </c>
    </row>
    <row r="250" spans="1:12" x14ac:dyDescent="0.25">
      <c r="A250" s="56" t="s">
        <v>209</v>
      </c>
      <c r="B250" s="1" t="s">
        <v>43</v>
      </c>
      <c r="C250" s="138" t="s">
        <v>44</v>
      </c>
      <c r="D250" s="139"/>
      <c r="E250" s="140"/>
      <c r="F250" s="2" t="s">
        <v>13</v>
      </c>
      <c r="G250" s="14" t="s">
        <v>207</v>
      </c>
      <c r="H250" s="16"/>
      <c r="I250" s="57">
        <f t="shared" si="10"/>
        <v>0</v>
      </c>
    </row>
    <row r="251" spans="1:12" x14ac:dyDescent="0.25">
      <c r="A251" s="56" t="s">
        <v>628</v>
      </c>
      <c r="B251" s="1" t="s">
        <v>45</v>
      </c>
      <c r="C251" s="138" t="s">
        <v>46</v>
      </c>
      <c r="D251" s="139"/>
      <c r="E251" s="140"/>
      <c r="F251" s="2" t="s">
        <v>13</v>
      </c>
      <c r="G251" s="14" t="s">
        <v>207</v>
      </c>
      <c r="H251" s="16"/>
      <c r="I251" s="57">
        <f t="shared" si="10"/>
        <v>0</v>
      </c>
    </row>
    <row r="252" spans="1:12" x14ac:dyDescent="0.25">
      <c r="A252" s="56" t="s">
        <v>629</v>
      </c>
      <c r="B252" s="1" t="s">
        <v>12</v>
      </c>
      <c r="C252" s="138" t="s">
        <v>453</v>
      </c>
      <c r="D252" s="139"/>
      <c r="E252" s="140"/>
      <c r="F252" s="2" t="s">
        <v>13</v>
      </c>
      <c r="G252" s="14" t="s">
        <v>104</v>
      </c>
      <c r="H252" s="16"/>
      <c r="I252" s="57">
        <f t="shared" si="10"/>
        <v>0</v>
      </c>
    </row>
    <row r="253" spans="1:12" x14ac:dyDescent="0.25">
      <c r="A253" s="56" t="s">
        <v>630</v>
      </c>
      <c r="B253" s="44"/>
      <c r="C253" s="138" t="s">
        <v>210</v>
      </c>
      <c r="D253" s="139"/>
      <c r="E253" s="140"/>
      <c r="F253" s="2" t="s">
        <v>13</v>
      </c>
      <c r="G253" s="14" t="s">
        <v>50</v>
      </c>
      <c r="H253" s="22"/>
      <c r="I253" s="57">
        <f t="shared" si="10"/>
        <v>0</v>
      </c>
    </row>
    <row r="254" spans="1:12" x14ac:dyDescent="0.25">
      <c r="A254" s="56" t="s">
        <v>631</v>
      </c>
      <c r="B254" s="1" t="s">
        <v>292</v>
      </c>
      <c r="C254" s="138" t="s">
        <v>293</v>
      </c>
      <c r="D254" s="139"/>
      <c r="E254" s="140"/>
      <c r="F254" s="2" t="s">
        <v>13</v>
      </c>
      <c r="G254" s="14" t="s">
        <v>26</v>
      </c>
      <c r="H254" s="16"/>
      <c r="I254" s="57">
        <f t="shared" si="10"/>
        <v>0</v>
      </c>
    </row>
    <row r="255" spans="1:12" x14ac:dyDescent="0.25">
      <c r="A255" s="56" t="s">
        <v>632</v>
      </c>
      <c r="B255" s="1" t="s">
        <v>48</v>
      </c>
      <c r="C255" s="138" t="s">
        <v>49</v>
      </c>
      <c r="D255" s="139"/>
      <c r="E255" s="140"/>
      <c r="F255" s="2" t="s">
        <v>13</v>
      </c>
      <c r="G255" s="14" t="s">
        <v>207</v>
      </c>
      <c r="H255" s="16"/>
      <c r="I255" s="57">
        <f t="shared" si="10"/>
        <v>0</v>
      </c>
    </row>
    <row r="256" spans="1:12" x14ac:dyDescent="0.25">
      <c r="A256" s="56" t="s">
        <v>633</v>
      </c>
      <c r="B256" s="1" t="s">
        <v>34</v>
      </c>
      <c r="C256" s="138" t="s">
        <v>35</v>
      </c>
      <c r="D256" s="139"/>
      <c r="E256" s="140"/>
      <c r="F256" s="2" t="s">
        <v>22</v>
      </c>
      <c r="G256" s="14">
        <v>1049.4000000000001</v>
      </c>
      <c r="H256" s="16"/>
      <c r="I256" s="57">
        <f t="shared" si="10"/>
        <v>0</v>
      </c>
      <c r="L256" s="20"/>
    </row>
    <row r="257" spans="1:12" x14ac:dyDescent="0.25">
      <c r="A257" s="56" t="s">
        <v>634</v>
      </c>
      <c r="B257" s="1" t="s">
        <v>445</v>
      </c>
      <c r="C257" s="138" t="s">
        <v>37</v>
      </c>
      <c r="D257" s="139"/>
      <c r="E257" s="140"/>
      <c r="F257" s="2" t="s">
        <v>22</v>
      </c>
      <c r="G257" s="14">
        <v>4197.6000000000004</v>
      </c>
      <c r="H257" s="16"/>
      <c r="I257" s="57">
        <f t="shared" si="10"/>
        <v>0</v>
      </c>
      <c r="L257" s="20"/>
    </row>
    <row r="258" spans="1:12" ht="15" customHeight="1" x14ac:dyDescent="0.25">
      <c r="A258" s="56" t="s">
        <v>635</v>
      </c>
      <c r="B258" s="42" t="s">
        <v>446</v>
      </c>
      <c r="C258" s="138" t="s">
        <v>447</v>
      </c>
      <c r="D258" s="139"/>
      <c r="E258" s="140"/>
      <c r="F258" s="2" t="s">
        <v>58</v>
      </c>
      <c r="G258" s="14" t="s">
        <v>205</v>
      </c>
      <c r="H258" s="16"/>
      <c r="I258" s="57">
        <f t="shared" si="10"/>
        <v>0</v>
      </c>
    </row>
    <row r="259" spans="1:12" x14ac:dyDescent="0.25">
      <c r="A259" s="56" t="s">
        <v>636</v>
      </c>
      <c r="B259" s="1" t="s">
        <v>211</v>
      </c>
      <c r="C259" s="138" t="s">
        <v>212</v>
      </c>
      <c r="D259" s="139"/>
      <c r="E259" s="140"/>
      <c r="F259" s="2" t="s">
        <v>185</v>
      </c>
      <c r="G259" s="14">
        <v>27752.010000000002</v>
      </c>
      <c r="H259" s="16"/>
      <c r="I259" s="57">
        <f t="shared" si="10"/>
        <v>0</v>
      </c>
      <c r="L259" s="20"/>
    </row>
    <row r="260" spans="1:12" x14ac:dyDescent="0.25">
      <c r="A260" s="56" t="s">
        <v>637</v>
      </c>
      <c r="B260" s="42" t="s">
        <v>443</v>
      </c>
      <c r="C260" s="138" t="s">
        <v>444</v>
      </c>
      <c r="D260" s="139"/>
      <c r="E260" s="140"/>
      <c r="F260" s="2" t="s">
        <v>28</v>
      </c>
      <c r="G260" s="14">
        <v>110.00000000000001</v>
      </c>
      <c r="H260" s="16"/>
      <c r="I260" s="57">
        <f t="shared" si="10"/>
        <v>0</v>
      </c>
      <c r="L260" s="20"/>
    </row>
    <row r="261" spans="1:12" x14ac:dyDescent="0.25">
      <c r="A261" s="56" t="s">
        <v>638</v>
      </c>
      <c r="B261" s="1" t="s">
        <v>34</v>
      </c>
      <c r="C261" s="138" t="s">
        <v>35</v>
      </c>
      <c r="D261" s="139"/>
      <c r="E261" s="140"/>
      <c r="F261" s="2" t="s">
        <v>22</v>
      </c>
      <c r="G261" s="14">
        <v>220.00000000000003</v>
      </c>
      <c r="H261" s="16"/>
      <c r="I261" s="57">
        <f t="shared" si="10"/>
        <v>0</v>
      </c>
      <c r="L261" s="20"/>
    </row>
    <row r="262" spans="1:12" x14ac:dyDescent="0.25">
      <c r="A262" s="56" t="s">
        <v>639</v>
      </c>
      <c r="B262" s="1" t="s">
        <v>445</v>
      </c>
      <c r="C262" s="138" t="s">
        <v>37</v>
      </c>
      <c r="D262" s="139"/>
      <c r="E262" s="140"/>
      <c r="F262" s="2" t="s">
        <v>22</v>
      </c>
      <c r="G262" s="14">
        <v>1100</v>
      </c>
      <c r="H262" s="16"/>
      <c r="I262" s="57">
        <f t="shared" si="10"/>
        <v>0</v>
      </c>
      <c r="L262" s="20"/>
    </row>
    <row r="263" spans="1:12" x14ac:dyDescent="0.25">
      <c r="A263" s="56" t="s">
        <v>640</v>
      </c>
      <c r="B263" s="1" t="s">
        <v>213</v>
      </c>
      <c r="C263" s="138" t="s">
        <v>467</v>
      </c>
      <c r="D263" s="139"/>
      <c r="E263" s="140"/>
      <c r="F263" s="2" t="s">
        <v>13</v>
      </c>
      <c r="G263" s="14" t="s">
        <v>214</v>
      </c>
      <c r="H263" s="16"/>
      <c r="I263" s="57">
        <f t="shared" si="10"/>
        <v>0</v>
      </c>
    </row>
    <row r="264" spans="1:12" x14ac:dyDescent="0.25">
      <c r="A264" s="56" t="s">
        <v>641</v>
      </c>
      <c r="B264" s="1" t="s">
        <v>215</v>
      </c>
      <c r="C264" s="138" t="s">
        <v>468</v>
      </c>
      <c r="D264" s="139"/>
      <c r="E264" s="140"/>
      <c r="F264" s="2" t="s">
        <v>13</v>
      </c>
      <c r="G264" s="14" t="s">
        <v>216</v>
      </c>
      <c r="H264" s="16"/>
      <c r="I264" s="57">
        <f t="shared" si="10"/>
        <v>0</v>
      </c>
    </row>
    <row r="265" spans="1:12" x14ac:dyDescent="0.25">
      <c r="A265" s="56" t="s">
        <v>642</v>
      </c>
      <c r="B265" s="1" t="s">
        <v>217</v>
      </c>
      <c r="C265" s="138" t="s">
        <v>469</v>
      </c>
      <c r="D265" s="139"/>
      <c r="E265" s="140"/>
      <c r="F265" s="2" t="s">
        <v>13</v>
      </c>
      <c r="G265" s="14" t="s">
        <v>216</v>
      </c>
      <c r="H265" s="16"/>
      <c r="I265" s="57">
        <f t="shared" si="10"/>
        <v>0</v>
      </c>
    </row>
    <row r="266" spans="1:12" x14ac:dyDescent="0.25">
      <c r="A266" s="56" t="s">
        <v>643</v>
      </c>
      <c r="B266" s="1" t="s">
        <v>218</v>
      </c>
      <c r="C266" s="138" t="s">
        <v>219</v>
      </c>
      <c r="D266" s="139"/>
      <c r="E266" s="140"/>
      <c r="F266" s="2" t="s">
        <v>28</v>
      </c>
      <c r="G266" s="14">
        <v>103.04800000000002</v>
      </c>
      <c r="H266" s="16"/>
      <c r="I266" s="57">
        <f t="shared" si="10"/>
        <v>0</v>
      </c>
      <c r="L266" s="20"/>
    </row>
    <row r="267" spans="1:12" x14ac:dyDescent="0.25">
      <c r="A267" s="56" t="s">
        <v>644</v>
      </c>
      <c r="B267" s="1" t="s">
        <v>220</v>
      </c>
      <c r="C267" s="138" t="s">
        <v>470</v>
      </c>
      <c r="D267" s="139"/>
      <c r="E267" s="140"/>
      <c r="F267" s="2" t="s">
        <v>28</v>
      </c>
      <c r="G267" s="14">
        <v>103.29000000000002</v>
      </c>
      <c r="H267" s="16"/>
      <c r="I267" s="57">
        <f t="shared" si="10"/>
        <v>0</v>
      </c>
      <c r="L267" s="20"/>
    </row>
    <row r="268" spans="1:12" x14ac:dyDescent="0.25">
      <c r="A268" s="56" t="s">
        <v>645</v>
      </c>
      <c r="B268" s="1" t="s">
        <v>221</v>
      </c>
      <c r="C268" s="138" t="s">
        <v>471</v>
      </c>
      <c r="D268" s="139"/>
      <c r="E268" s="140"/>
      <c r="F268" s="2" t="s">
        <v>28</v>
      </c>
      <c r="G268" s="14">
        <v>149.886</v>
      </c>
      <c r="H268" s="16"/>
      <c r="I268" s="57">
        <f t="shared" si="10"/>
        <v>0</v>
      </c>
      <c r="L268" s="20"/>
    </row>
    <row r="269" spans="1:12" x14ac:dyDescent="0.25">
      <c r="A269" s="56" t="s">
        <v>646</v>
      </c>
      <c r="B269" s="42" t="s">
        <v>432</v>
      </c>
      <c r="C269" s="138" t="s">
        <v>222</v>
      </c>
      <c r="D269" s="139"/>
      <c r="E269" s="140"/>
      <c r="F269" s="2" t="s">
        <v>22</v>
      </c>
      <c r="G269" s="14">
        <v>101.75000000000001</v>
      </c>
      <c r="H269" s="16"/>
      <c r="I269" s="57">
        <f t="shared" si="10"/>
        <v>0</v>
      </c>
      <c r="L269" s="20"/>
    </row>
    <row r="270" spans="1:12" x14ac:dyDescent="0.25">
      <c r="A270" s="56" t="s">
        <v>647</v>
      </c>
      <c r="B270" s="1" t="s">
        <v>223</v>
      </c>
      <c r="C270" s="138" t="s">
        <v>472</v>
      </c>
      <c r="D270" s="139"/>
      <c r="E270" s="140"/>
      <c r="F270" s="2" t="s">
        <v>28</v>
      </c>
      <c r="G270" s="14">
        <v>103.29000000000002</v>
      </c>
      <c r="H270" s="16"/>
      <c r="I270" s="57">
        <f t="shared" si="10"/>
        <v>0</v>
      </c>
      <c r="L270" s="20"/>
    </row>
    <row r="271" spans="1:12" x14ac:dyDescent="0.25">
      <c r="A271" s="56" t="s">
        <v>648</v>
      </c>
      <c r="B271" s="1" t="s">
        <v>72</v>
      </c>
      <c r="C271" s="138" t="s">
        <v>456</v>
      </c>
      <c r="D271" s="139"/>
      <c r="E271" s="140"/>
      <c r="F271" s="2" t="s">
        <v>73</v>
      </c>
      <c r="G271" s="14">
        <v>338.10700000000003</v>
      </c>
      <c r="H271" s="16"/>
      <c r="I271" s="57">
        <f t="shared" si="10"/>
        <v>0</v>
      </c>
      <c r="L271" s="20"/>
    </row>
    <row r="272" spans="1:12" x14ac:dyDescent="0.25">
      <c r="A272" s="56" t="s">
        <v>649</v>
      </c>
      <c r="B272" s="1" t="s">
        <v>74</v>
      </c>
      <c r="C272" s="138" t="s">
        <v>457</v>
      </c>
      <c r="D272" s="139"/>
      <c r="E272" s="140"/>
      <c r="F272" s="2" t="s">
        <v>73</v>
      </c>
      <c r="G272" s="14">
        <v>338.10700000000003</v>
      </c>
      <c r="H272" s="16"/>
      <c r="I272" s="57">
        <f t="shared" si="10"/>
        <v>0</v>
      </c>
      <c r="L272" s="20"/>
    </row>
    <row r="273" spans="1:12" x14ac:dyDescent="0.25">
      <c r="A273" s="56" t="s">
        <v>650</v>
      </c>
      <c r="B273" s="1" t="s">
        <v>224</v>
      </c>
      <c r="C273" s="138" t="s">
        <v>473</v>
      </c>
      <c r="D273" s="139"/>
      <c r="E273" s="140"/>
      <c r="F273" s="2" t="s">
        <v>13</v>
      </c>
      <c r="G273" s="14" t="s">
        <v>18</v>
      </c>
      <c r="H273" s="16"/>
      <c r="I273" s="57">
        <f t="shared" si="10"/>
        <v>0</v>
      </c>
    </row>
    <row r="274" spans="1:12" x14ac:dyDescent="0.25">
      <c r="A274" s="56" t="s">
        <v>651</v>
      </c>
      <c r="B274" s="1" t="s">
        <v>225</v>
      </c>
      <c r="C274" s="138" t="s">
        <v>474</v>
      </c>
      <c r="D274" s="139"/>
      <c r="E274" s="140"/>
      <c r="F274" s="2" t="s">
        <v>22</v>
      </c>
      <c r="G274" s="14">
        <v>93.676000000000002</v>
      </c>
      <c r="H274" s="16"/>
      <c r="I274" s="57">
        <f t="shared" si="10"/>
        <v>0</v>
      </c>
      <c r="L274" s="20"/>
    </row>
    <row r="275" spans="1:12" x14ac:dyDescent="0.25">
      <c r="A275" s="56" t="s">
        <v>652</v>
      </c>
      <c r="B275" s="1" t="s">
        <v>226</v>
      </c>
      <c r="C275" s="138" t="s">
        <v>475</v>
      </c>
      <c r="D275" s="139"/>
      <c r="E275" s="140"/>
      <c r="F275" s="2" t="s">
        <v>28</v>
      </c>
      <c r="G275" s="14">
        <v>103.29000000000002</v>
      </c>
      <c r="H275" s="16"/>
      <c r="I275" s="57">
        <f t="shared" si="10"/>
        <v>0</v>
      </c>
      <c r="L275" s="20"/>
    </row>
    <row r="276" spans="1:12" x14ac:dyDescent="0.25">
      <c r="A276" s="58"/>
      <c r="B276" s="44"/>
      <c r="C276" s="144"/>
      <c r="D276" s="145"/>
      <c r="E276" s="146"/>
      <c r="F276" s="8"/>
      <c r="G276" s="26"/>
      <c r="H276" s="27"/>
      <c r="I276" s="59"/>
    </row>
    <row r="277" spans="1:12" x14ac:dyDescent="0.25">
      <c r="A277" s="61" t="s">
        <v>653</v>
      </c>
      <c r="B277" s="48"/>
      <c r="C277" s="180" t="s">
        <v>227</v>
      </c>
      <c r="D277" s="181"/>
      <c r="E277" s="182"/>
      <c r="F277" s="37"/>
      <c r="G277" s="38"/>
      <c r="H277" s="39"/>
      <c r="I277" s="53">
        <f>I278+I301+I319+I333</f>
        <v>0</v>
      </c>
      <c r="K277" s="7"/>
    </row>
    <row r="278" spans="1:12" x14ac:dyDescent="0.25">
      <c r="A278" s="60" t="s">
        <v>654</v>
      </c>
      <c r="B278" s="45"/>
      <c r="C278" s="147" t="s">
        <v>10</v>
      </c>
      <c r="D278" s="148"/>
      <c r="E278" s="149"/>
      <c r="F278" s="28"/>
      <c r="G278" s="29"/>
      <c r="H278" s="30"/>
      <c r="I278" s="55">
        <f>SUM(I279:I300)</f>
        <v>0</v>
      </c>
    </row>
    <row r="279" spans="1:12" x14ac:dyDescent="0.25">
      <c r="A279" s="56" t="s">
        <v>228</v>
      </c>
      <c r="B279" s="1" t="s">
        <v>16</v>
      </c>
      <c r="C279" s="138" t="s">
        <v>17</v>
      </c>
      <c r="D279" s="139"/>
      <c r="E279" s="140"/>
      <c r="F279" s="2" t="s">
        <v>13</v>
      </c>
      <c r="G279" s="14">
        <v>4</v>
      </c>
      <c r="H279" s="16"/>
      <c r="I279" s="57">
        <f t="shared" ref="I279:I299" si="11">G279*H279</f>
        <v>0</v>
      </c>
    </row>
    <row r="280" spans="1:12" x14ac:dyDescent="0.25">
      <c r="A280" s="56" t="s">
        <v>229</v>
      </c>
      <c r="B280" s="1" t="s">
        <v>24</v>
      </c>
      <c r="C280" s="138" t="s">
        <v>25</v>
      </c>
      <c r="D280" s="139"/>
      <c r="E280" s="140"/>
      <c r="F280" s="2" t="s">
        <v>13</v>
      </c>
      <c r="G280" s="14" t="s">
        <v>26</v>
      </c>
      <c r="H280" s="16"/>
      <c r="I280" s="57">
        <f t="shared" si="11"/>
        <v>0</v>
      </c>
    </row>
    <row r="281" spans="1:12" x14ac:dyDescent="0.25">
      <c r="A281" s="56" t="s">
        <v>230</v>
      </c>
      <c r="B281" s="1" t="s">
        <v>442</v>
      </c>
      <c r="C281" s="138" t="s">
        <v>454</v>
      </c>
      <c r="D281" s="139"/>
      <c r="E281" s="140"/>
      <c r="F281" s="2" t="s">
        <v>28</v>
      </c>
      <c r="G281" s="14" t="s">
        <v>231</v>
      </c>
      <c r="H281" s="16"/>
      <c r="I281" s="57">
        <f t="shared" si="11"/>
        <v>0</v>
      </c>
    </row>
    <row r="282" spans="1:12" x14ac:dyDescent="0.25">
      <c r="A282" s="56" t="s">
        <v>232</v>
      </c>
      <c r="B282" s="42" t="s">
        <v>448</v>
      </c>
      <c r="C282" s="141" t="s">
        <v>449</v>
      </c>
      <c r="D282" s="142"/>
      <c r="E282" s="143"/>
      <c r="F282" s="2" t="s">
        <v>13</v>
      </c>
      <c r="G282" s="14">
        <v>17</v>
      </c>
      <c r="H282" s="16"/>
      <c r="I282" s="57">
        <f>G283*H283</f>
        <v>0</v>
      </c>
    </row>
    <row r="283" spans="1:12" x14ac:dyDescent="0.25">
      <c r="A283" s="56" t="s">
        <v>236</v>
      </c>
      <c r="B283" s="42" t="s">
        <v>450</v>
      </c>
      <c r="C283" s="141" t="s">
        <v>451</v>
      </c>
      <c r="D283" s="142"/>
      <c r="E283" s="143"/>
      <c r="F283" s="2" t="s">
        <v>13</v>
      </c>
      <c r="G283" s="14">
        <v>17</v>
      </c>
      <c r="H283" s="16"/>
      <c r="I283" s="57">
        <f>G283*H283</f>
        <v>0</v>
      </c>
    </row>
    <row r="284" spans="1:12" x14ac:dyDescent="0.25">
      <c r="A284" s="56" t="s">
        <v>237</v>
      </c>
      <c r="B284" s="1" t="s">
        <v>233</v>
      </c>
      <c r="C284" s="138" t="s">
        <v>234</v>
      </c>
      <c r="D284" s="139"/>
      <c r="E284" s="140"/>
      <c r="F284" s="2" t="s">
        <v>13</v>
      </c>
      <c r="G284" s="14" t="s">
        <v>235</v>
      </c>
      <c r="H284" s="16"/>
      <c r="I284" s="57">
        <f t="shared" si="11"/>
        <v>0</v>
      </c>
    </row>
    <row r="285" spans="1:12" x14ac:dyDescent="0.25">
      <c r="A285" s="56" t="s">
        <v>238</v>
      </c>
      <c r="B285" s="1" t="s">
        <v>31</v>
      </c>
      <c r="C285" s="138" t="s">
        <v>32</v>
      </c>
      <c r="D285" s="139"/>
      <c r="E285" s="140"/>
      <c r="F285" s="2" t="s">
        <v>13</v>
      </c>
      <c r="G285" s="14">
        <v>182</v>
      </c>
      <c r="H285" s="16"/>
      <c r="I285" s="57">
        <f t="shared" si="11"/>
        <v>0</v>
      </c>
    </row>
    <row r="286" spans="1:12" x14ac:dyDescent="0.25">
      <c r="A286" s="56" t="s">
        <v>239</v>
      </c>
      <c r="B286" s="1" t="s">
        <v>34</v>
      </c>
      <c r="C286" s="138" t="s">
        <v>35</v>
      </c>
      <c r="D286" s="139"/>
      <c r="E286" s="140"/>
      <c r="F286" s="2" t="s">
        <v>22</v>
      </c>
      <c r="G286" s="14">
        <v>1487.5</v>
      </c>
      <c r="H286" s="16"/>
      <c r="I286" s="57">
        <f t="shared" si="11"/>
        <v>0</v>
      </c>
      <c r="L286" s="20"/>
    </row>
    <row r="287" spans="1:12" x14ac:dyDescent="0.25">
      <c r="A287" s="56" t="s">
        <v>240</v>
      </c>
      <c r="B287" s="1" t="s">
        <v>445</v>
      </c>
      <c r="C287" s="138" t="s">
        <v>37</v>
      </c>
      <c r="D287" s="139"/>
      <c r="E287" s="140"/>
      <c r="F287" s="2" t="s">
        <v>22</v>
      </c>
      <c r="G287" s="14">
        <v>5875.2</v>
      </c>
      <c r="H287" s="16"/>
      <c r="I287" s="57">
        <f t="shared" si="11"/>
        <v>0</v>
      </c>
      <c r="L287" s="20"/>
    </row>
    <row r="288" spans="1:12" x14ac:dyDescent="0.25">
      <c r="A288" s="56" t="s">
        <v>655</v>
      </c>
      <c r="B288" s="42" t="s">
        <v>446</v>
      </c>
      <c r="C288" s="138" t="s">
        <v>447</v>
      </c>
      <c r="D288" s="139"/>
      <c r="E288" s="140"/>
      <c r="F288" s="2" t="s">
        <v>58</v>
      </c>
      <c r="G288" s="14">
        <v>124</v>
      </c>
      <c r="H288" s="16"/>
      <c r="I288" s="57">
        <f t="shared" si="11"/>
        <v>0</v>
      </c>
    </row>
    <row r="289" spans="1:12" x14ac:dyDescent="0.25">
      <c r="A289" s="56" t="s">
        <v>656</v>
      </c>
      <c r="B289" s="1" t="s">
        <v>41</v>
      </c>
      <c r="C289" s="138" t="s">
        <v>42</v>
      </c>
      <c r="D289" s="139"/>
      <c r="E289" s="140"/>
      <c r="F289" s="2" t="s">
        <v>13</v>
      </c>
      <c r="G289" s="14" t="s">
        <v>77</v>
      </c>
      <c r="H289" s="16"/>
      <c r="I289" s="57">
        <f t="shared" si="11"/>
        <v>0</v>
      </c>
    </row>
    <row r="290" spans="1:12" x14ac:dyDescent="0.25">
      <c r="A290" s="56" t="s">
        <v>657</v>
      </c>
      <c r="B290" s="1" t="s">
        <v>43</v>
      </c>
      <c r="C290" s="138" t="s">
        <v>44</v>
      </c>
      <c r="D290" s="139"/>
      <c r="E290" s="140"/>
      <c r="F290" s="2" t="s">
        <v>13</v>
      </c>
      <c r="G290" s="14" t="s">
        <v>14</v>
      </c>
      <c r="H290" s="16"/>
      <c r="I290" s="57">
        <f t="shared" si="11"/>
        <v>0</v>
      </c>
    </row>
    <row r="291" spans="1:12" x14ac:dyDescent="0.25">
      <c r="A291" s="56" t="s">
        <v>658</v>
      </c>
      <c r="B291" s="1" t="s">
        <v>45</v>
      </c>
      <c r="C291" s="138" t="s">
        <v>46</v>
      </c>
      <c r="D291" s="139"/>
      <c r="E291" s="140"/>
      <c r="F291" s="2" t="s">
        <v>13</v>
      </c>
      <c r="G291" s="14" t="s">
        <v>14</v>
      </c>
      <c r="H291" s="16"/>
      <c r="I291" s="57">
        <f t="shared" si="11"/>
        <v>0</v>
      </c>
    </row>
    <row r="292" spans="1:12" x14ac:dyDescent="0.25">
      <c r="A292" s="56" t="s">
        <v>659</v>
      </c>
      <c r="B292" s="1" t="s">
        <v>12</v>
      </c>
      <c r="C292" s="138" t="s">
        <v>453</v>
      </c>
      <c r="D292" s="139"/>
      <c r="E292" s="140"/>
      <c r="F292" s="2" t="s">
        <v>13</v>
      </c>
      <c r="G292" s="14" t="s">
        <v>121</v>
      </c>
      <c r="H292" s="16"/>
      <c r="I292" s="57">
        <f t="shared" si="11"/>
        <v>0</v>
      </c>
    </row>
    <row r="293" spans="1:12" x14ac:dyDescent="0.25">
      <c r="A293" s="56" t="s">
        <v>660</v>
      </c>
      <c r="B293" s="1" t="s">
        <v>241</v>
      </c>
      <c r="C293" s="138" t="s">
        <v>476</v>
      </c>
      <c r="D293" s="139"/>
      <c r="E293" s="140"/>
      <c r="F293" s="2" t="s">
        <v>13</v>
      </c>
      <c r="G293" s="14" t="s">
        <v>14</v>
      </c>
      <c r="H293" s="16"/>
      <c r="I293" s="57">
        <f t="shared" si="11"/>
        <v>0</v>
      </c>
    </row>
    <row r="294" spans="1:12" x14ac:dyDescent="0.25">
      <c r="A294" s="56" t="s">
        <v>661</v>
      </c>
      <c r="B294" s="1" t="s">
        <v>292</v>
      </c>
      <c r="C294" s="138" t="s">
        <v>293</v>
      </c>
      <c r="D294" s="139"/>
      <c r="E294" s="140"/>
      <c r="F294" s="2" t="s">
        <v>13</v>
      </c>
      <c r="G294" s="14" t="s">
        <v>26</v>
      </c>
      <c r="H294" s="16"/>
      <c r="I294" s="57">
        <f t="shared" si="11"/>
        <v>0</v>
      </c>
    </row>
    <row r="295" spans="1:12" x14ac:dyDescent="0.25">
      <c r="A295" s="56" t="s">
        <v>662</v>
      </c>
      <c r="B295" s="44"/>
      <c r="C295" s="138" t="s">
        <v>210</v>
      </c>
      <c r="D295" s="139"/>
      <c r="E295" s="140"/>
      <c r="F295" s="2" t="s">
        <v>13</v>
      </c>
      <c r="G295" s="14" t="s">
        <v>26</v>
      </c>
      <c r="H295" s="22"/>
      <c r="I295" s="57">
        <f t="shared" si="11"/>
        <v>0</v>
      </c>
    </row>
    <row r="296" spans="1:12" x14ac:dyDescent="0.25">
      <c r="A296" s="56" t="s">
        <v>663</v>
      </c>
      <c r="B296" s="1" t="s">
        <v>48</v>
      </c>
      <c r="C296" s="138" t="s">
        <v>49</v>
      </c>
      <c r="D296" s="139"/>
      <c r="E296" s="140"/>
      <c r="F296" s="2" t="s">
        <v>13</v>
      </c>
      <c r="G296" s="14" t="s">
        <v>242</v>
      </c>
      <c r="H296" s="16"/>
      <c r="I296" s="57">
        <f t="shared" si="11"/>
        <v>0</v>
      </c>
    </row>
    <row r="297" spans="1:12" x14ac:dyDescent="0.25">
      <c r="A297" s="56" t="s">
        <v>664</v>
      </c>
      <c r="B297" s="1" t="s">
        <v>52</v>
      </c>
      <c r="C297" s="138" t="s">
        <v>53</v>
      </c>
      <c r="D297" s="139"/>
      <c r="E297" s="140"/>
      <c r="F297" s="2" t="s">
        <v>13</v>
      </c>
      <c r="G297" s="14" t="s">
        <v>242</v>
      </c>
      <c r="H297" s="16"/>
      <c r="I297" s="57">
        <f t="shared" si="11"/>
        <v>0</v>
      </c>
    </row>
    <row r="298" spans="1:12" x14ac:dyDescent="0.25">
      <c r="A298" s="56" t="s">
        <v>665</v>
      </c>
      <c r="B298" s="1" t="s">
        <v>72</v>
      </c>
      <c r="C298" s="138" t="s">
        <v>456</v>
      </c>
      <c r="D298" s="139"/>
      <c r="E298" s="140"/>
      <c r="F298" s="2" t="s">
        <v>73</v>
      </c>
      <c r="G298" s="14">
        <v>14.45</v>
      </c>
      <c r="H298" s="16"/>
      <c r="I298" s="57">
        <f t="shared" si="11"/>
        <v>0</v>
      </c>
      <c r="L298" s="20"/>
    </row>
    <row r="299" spans="1:12" x14ac:dyDescent="0.25">
      <c r="A299" s="56" t="s">
        <v>666</v>
      </c>
      <c r="B299" s="1" t="s">
        <v>74</v>
      </c>
      <c r="C299" s="138" t="s">
        <v>457</v>
      </c>
      <c r="D299" s="139"/>
      <c r="E299" s="140"/>
      <c r="F299" s="2" t="s">
        <v>73</v>
      </c>
      <c r="G299" s="14">
        <v>14.45</v>
      </c>
      <c r="H299" s="16"/>
      <c r="I299" s="57">
        <f t="shared" si="11"/>
        <v>0</v>
      </c>
      <c r="L299" s="20"/>
    </row>
    <row r="300" spans="1:12" x14ac:dyDescent="0.25">
      <c r="A300" s="58"/>
      <c r="B300" s="44"/>
      <c r="C300" s="144"/>
      <c r="D300" s="145"/>
      <c r="E300" s="146"/>
      <c r="F300" s="8"/>
      <c r="G300" s="26"/>
      <c r="H300" s="27"/>
      <c r="I300" s="59"/>
    </row>
    <row r="301" spans="1:12" x14ac:dyDescent="0.25">
      <c r="A301" s="60" t="s">
        <v>667</v>
      </c>
      <c r="B301" s="45"/>
      <c r="C301" s="147" t="s">
        <v>197</v>
      </c>
      <c r="D301" s="148"/>
      <c r="E301" s="149"/>
      <c r="F301" s="28"/>
      <c r="G301" s="29"/>
      <c r="H301" s="30"/>
      <c r="I301" s="55">
        <f>SUM(I302:I318)</f>
        <v>0</v>
      </c>
    </row>
    <row r="302" spans="1:12" x14ac:dyDescent="0.25">
      <c r="A302" s="56" t="s">
        <v>243</v>
      </c>
      <c r="B302" s="1" t="s">
        <v>16</v>
      </c>
      <c r="C302" s="138" t="s">
        <v>17</v>
      </c>
      <c r="D302" s="139"/>
      <c r="E302" s="140"/>
      <c r="F302" s="2" t="s">
        <v>13</v>
      </c>
      <c r="G302" s="14">
        <v>2</v>
      </c>
      <c r="H302" s="16"/>
      <c r="I302" s="57">
        <f t="shared" ref="I302:I317" si="12">G302*H302</f>
        <v>0</v>
      </c>
    </row>
    <row r="303" spans="1:12" x14ac:dyDescent="0.25">
      <c r="A303" s="56" t="s">
        <v>244</v>
      </c>
      <c r="B303" s="1" t="s">
        <v>47</v>
      </c>
      <c r="C303" s="138" t="s">
        <v>455</v>
      </c>
      <c r="D303" s="139"/>
      <c r="E303" s="140"/>
      <c r="F303" s="2" t="s">
        <v>13</v>
      </c>
      <c r="G303" s="14" t="s">
        <v>26</v>
      </c>
      <c r="H303" s="16"/>
      <c r="I303" s="57">
        <f t="shared" si="12"/>
        <v>0</v>
      </c>
    </row>
    <row r="304" spans="1:12" x14ac:dyDescent="0.25">
      <c r="A304" s="56" t="s">
        <v>245</v>
      </c>
      <c r="B304" s="1" t="s">
        <v>442</v>
      </c>
      <c r="C304" s="138" t="s">
        <v>454</v>
      </c>
      <c r="D304" s="139"/>
      <c r="E304" s="140"/>
      <c r="F304" s="2" t="s">
        <v>28</v>
      </c>
      <c r="G304" s="14" t="s">
        <v>246</v>
      </c>
      <c r="H304" s="16"/>
      <c r="I304" s="57">
        <f t="shared" si="12"/>
        <v>0</v>
      </c>
    </row>
    <row r="305" spans="1:12" x14ac:dyDescent="0.25">
      <c r="A305" s="56" t="s">
        <v>247</v>
      </c>
      <c r="B305" s="42" t="s">
        <v>448</v>
      </c>
      <c r="C305" s="141" t="s">
        <v>449</v>
      </c>
      <c r="D305" s="142"/>
      <c r="E305" s="143"/>
      <c r="F305" s="2" t="s">
        <v>13</v>
      </c>
      <c r="G305" s="14">
        <v>7</v>
      </c>
      <c r="H305" s="16"/>
      <c r="I305" s="57">
        <f>G306*H306</f>
        <v>0</v>
      </c>
    </row>
    <row r="306" spans="1:12" x14ac:dyDescent="0.25">
      <c r="A306" s="56" t="s">
        <v>248</v>
      </c>
      <c r="B306" s="42" t="s">
        <v>450</v>
      </c>
      <c r="C306" s="141" t="s">
        <v>451</v>
      </c>
      <c r="D306" s="142"/>
      <c r="E306" s="143"/>
      <c r="F306" s="2" t="s">
        <v>13</v>
      </c>
      <c r="G306" s="14">
        <v>7</v>
      </c>
      <c r="H306" s="16"/>
      <c r="I306" s="57">
        <f>G306*H306</f>
        <v>0</v>
      </c>
    </row>
    <row r="307" spans="1:12" x14ac:dyDescent="0.25">
      <c r="A307" s="56" t="s">
        <v>249</v>
      </c>
      <c r="B307" s="1" t="s">
        <v>31</v>
      </c>
      <c r="C307" s="138" t="s">
        <v>32</v>
      </c>
      <c r="D307" s="139"/>
      <c r="E307" s="140"/>
      <c r="F307" s="2" t="s">
        <v>13</v>
      </c>
      <c r="G307" s="14">
        <v>8</v>
      </c>
      <c r="H307" s="16"/>
      <c r="I307" s="57">
        <f t="shared" si="12"/>
        <v>0</v>
      </c>
    </row>
    <row r="308" spans="1:12" x14ac:dyDescent="0.25">
      <c r="A308" s="56" t="s">
        <v>250</v>
      </c>
      <c r="B308" s="1" t="s">
        <v>34</v>
      </c>
      <c r="C308" s="138" t="s">
        <v>35</v>
      </c>
      <c r="D308" s="139"/>
      <c r="E308" s="140"/>
      <c r="F308" s="2" t="s">
        <v>22</v>
      </c>
      <c r="G308" s="14">
        <v>960.5</v>
      </c>
      <c r="H308" s="16"/>
      <c r="I308" s="57">
        <f t="shared" si="12"/>
        <v>0</v>
      </c>
      <c r="L308" s="20"/>
    </row>
    <row r="309" spans="1:12" x14ac:dyDescent="0.25">
      <c r="A309" s="56" t="s">
        <v>251</v>
      </c>
      <c r="B309" s="1" t="s">
        <v>445</v>
      </c>
      <c r="C309" s="138" t="s">
        <v>37</v>
      </c>
      <c r="D309" s="139"/>
      <c r="E309" s="140"/>
      <c r="F309" s="2" t="s">
        <v>22</v>
      </c>
      <c r="G309" s="14">
        <v>5021.8</v>
      </c>
      <c r="H309" s="16"/>
      <c r="I309" s="57">
        <f t="shared" si="12"/>
        <v>0</v>
      </c>
      <c r="L309" s="20"/>
    </row>
    <row r="310" spans="1:12" x14ac:dyDescent="0.25">
      <c r="A310" s="56" t="s">
        <v>252</v>
      </c>
      <c r="B310" s="42" t="s">
        <v>446</v>
      </c>
      <c r="C310" s="138" t="s">
        <v>447</v>
      </c>
      <c r="D310" s="139"/>
      <c r="E310" s="140"/>
      <c r="F310" s="2" t="s">
        <v>58</v>
      </c>
      <c r="G310" s="14">
        <v>86</v>
      </c>
      <c r="H310" s="16"/>
      <c r="I310" s="57">
        <f t="shared" si="12"/>
        <v>0</v>
      </c>
    </row>
    <row r="311" spans="1:12" x14ac:dyDescent="0.25">
      <c r="A311" s="56" t="s">
        <v>460</v>
      </c>
      <c r="B311" s="1" t="s">
        <v>41</v>
      </c>
      <c r="C311" s="138" t="s">
        <v>42</v>
      </c>
      <c r="D311" s="139"/>
      <c r="E311" s="140"/>
      <c r="F311" s="2" t="s">
        <v>13</v>
      </c>
      <c r="G311" s="14" t="s">
        <v>207</v>
      </c>
      <c r="H311" s="16"/>
      <c r="I311" s="57">
        <f t="shared" si="12"/>
        <v>0</v>
      </c>
    </row>
    <row r="312" spans="1:12" x14ac:dyDescent="0.25">
      <c r="A312" s="56" t="s">
        <v>668</v>
      </c>
      <c r="B312" s="1" t="s">
        <v>43</v>
      </c>
      <c r="C312" s="138" t="s">
        <v>44</v>
      </c>
      <c r="D312" s="139"/>
      <c r="E312" s="140"/>
      <c r="F312" s="2" t="s">
        <v>13</v>
      </c>
      <c r="G312" s="14" t="s">
        <v>207</v>
      </c>
      <c r="H312" s="16"/>
      <c r="I312" s="57">
        <f t="shared" si="12"/>
        <v>0</v>
      </c>
    </row>
    <row r="313" spans="1:12" x14ac:dyDescent="0.25">
      <c r="A313" s="56" t="s">
        <v>669</v>
      </c>
      <c r="B313" s="1" t="s">
        <v>292</v>
      </c>
      <c r="C313" s="138" t="s">
        <v>293</v>
      </c>
      <c r="D313" s="139"/>
      <c r="E313" s="140"/>
      <c r="F313" s="2" t="s">
        <v>13</v>
      </c>
      <c r="G313" s="14" t="s">
        <v>26</v>
      </c>
      <c r="H313" s="16"/>
      <c r="I313" s="57">
        <f t="shared" si="12"/>
        <v>0</v>
      </c>
    </row>
    <row r="314" spans="1:12" x14ac:dyDescent="0.25">
      <c r="A314" s="56" t="s">
        <v>670</v>
      </c>
      <c r="B314" s="1" t="s">
        <v>48</v>
      </c>
      <c r="C314" s="138" t="s">
        <v>49</v>
      </c>
      <c r="D314" s="139"/>
      <c r="E314" s="140"/>
      <c r="F314" s="2" t="s">
        <v>13</v>
      </c>
      <c r="G314" s="14" t="s">
        <v>18</v>
      </c>
      <c r="H314" s="16"/>
      <c r="I314" s="57">
        <f t="shared" si="12"/>
        <v>0</v>
      </c>
    </row>
    <row r="315" spans="1:12" x14ac:dyDescent="0.25">
      <c r="A315" s="56" t="s">
        <v>671</v>
      </c>
      <c r="B315" s="1" t="s">
        <v>52</v>
      </c>
      <c r="C315" s="138" t="s">
        <v>53</v>
      </c>
      <c r="D315" s="139"/>
      <c r="E315" s="140"/>
      <c r="F315" s="2" t="s">
        <v>13</v>
      </c>
      <c r="G315" s="14" t="s">
        <v>18</v>
      </c>
      <c r="H315" s="16"/>
      <c r="I315" s="57">
        <f t="shared" si="12"/>
        <v>0</v>
      </c>
    </row>
    <row r="316" spans="1:12" x14ac:dyDescent="0.25">
      <c r="A316" s="56" t="s">
        <v>672</v>
      </c>
      <c r="B316" s="1" t="s">
        <v>72</v>
      </c>
      <c r="C316" s="138" t="s">
        <v>456</v>
      </c>
      <c r="D316" s="139"/>
      <c r="E316" s="140"/>
      <c r="F316" s="2" t="s">
        <v>73</v>
      </c>
      <c r="G316" s="14">
        <v>135.60899999999998</v>
      </c>
      <c r="H316" s="16"/>
      <c r="I316" s="57">
        <f t="shared" si="12"/>
        <v>0</v>
      </c>
      <c r="L316" s="20"/>
    </row>
    <row r="317" spans="1:12" x14ac:dyDescent="0.25">
      <c r="A317" s="56" t="s">
        <v>673</v>
      </c>
      <c r="B317" s="1" t="s">
        <v>74</v>
      </c>
      <c r="C317" s="138" t="s">
        <v>457</v>
      </c>
      <c r="D317" s="139"/>
      <c r="E317" s="140"/>
      <c r="F317" s="2" t="s">
        <v>73</v>
      </c>
      <c r="G317" s="14">
        <v>135.60899999999998</v>
      </c>
      <c r="H317" s="16"/>
      <c r="I317" s="57">
        <f t="shared" si="12"/>
        <v>0</v>
      </c>
      <c r="L317" s="20"/>
    </row>
    <row r="318" spans="1:12" x14ac:dyDescent="0.25">
      <c r="A318" s="58"/>
      <c r="B318" s="44"/>
      <c r="C318" s="144"/>
      <c r="D318" s="145"/>
      <c r="E318" s="146"/>
      <c r="F318" s="8"/>
      <c r="G318" s="26"/>
      <c r="H318" s="27"/>
      <c r="I318" s="59"/>
    </row>
    <row r="319" spans="1:12" x14ac:dyDescent="0.25">
      <c r="A319" s="60" t="s">
        <v>674</v>
      </c>
      <c r="B319" s="45"/>
      <c r="C319" s="147" t="s">
        <v>253</v>
      </c>
      <c r="D319" s="148"/>
      <c r="E319" s="149"/>
      <c r="F319" s="28"/>
      <c r="G319" s="29"/>
      <c r="H319" s="30"/>
      <c r="I319" s="55">
        <f>SUM(I320:I332)</f>
        <v>0</v>
      </c>
    </row>
    <row r="320" spans="1:12" x14ac:dyDescent="0.25">
      <c r="A320" s="56" t="s">
        <v>254</v>
      </c>
      <c r="B320" s="1" t="s">
        <v>442</v>
      </c>
      <c r="C320" s="138" t="s">
        <v>454</v>
      </c>
      <c r="D320" s="139"/>
      <c r="E320" s="140"/>
      <c r="F320" s="2" t="s">
        <v>28</v>
      </c>
      <c r="G320" s="14" t="s">
        <v>246</v>
      </c>
      <c r="H320" s="16"/>
      <c r="I320" s="57">
        <f t="shared" ref="I320:I331" si="13">G320*H320</f>
        <v>0</v>
      </c>
    </row>
    <row r="321" spans="1:12" x14ac:dyDescent="0.25">
      <c r="A321" s="56" t="s">
        <v>255</v>
      </c>
      <c r="B321" s="42" t="s">
        <v>448</v>
      </c>
      <c r="C321" s="141" t="s">
        <v>449</v>
      </c>
      <c r="D321" s="142"/>
      <c r="E321" s="143"/>
      <c r="F321" s="2" t="s">
        <v>13</v>
      </c>
      <c r="G321" s="14">
        <v>7</v>
      </c>
      <c r="H321" s="16"/>
      <c r="I321" s="57">
        <f>G322*H322</f>
        <v>0</v>
      </c>
    </row>
    <row r="322" spans="1:12" x14ac:dyDescent="0.25">
      <c r="A322" s="56" t="s">
        <v>256</v>
      </c>
      <c r="B322" s="42" t="s">
        <v>450</v>
      </c>
      <c r="C322" s="141" t="s">
        <v>451</v>
      </c>
      <c r="D322" s="142"/>
      <c r="E322" s="143"/>
      <c r="F322" s="2" t="s">
        <v>13</v>
      </c>
      <c r="G322" s="14">
        <v>7</v>
      </c>
      <c r="H322" s="16"/>
      <c r="I322" s="57">
        <f>G322*H322</f>
        <v>0</v>
      </c>
    </row>
    <row r="323" spans="1:12" x14ac:dyDescent="0.25">
      <c r="A323" s="56" t="s">
        <v>257</v>
      </c>
      <c r="B323" s="1" t="s">
        <v>31</v>
      </c>
      <c r="C323" s="138" t="s">
        <v>32</v>
      </c>
      <c r="D323" s="139"/>
      <c r="E323" s="140"/>
      <c r="F323" s="2" t="s">
        <v>13</v>
      </c>
      <c r="G323" s="14">
        <v>20</v>
      </c>
      <c r="H323" s="16"/>
      <c r="I323" s="57">
        <f t="shared" si="13"/>
        <v>0</v>
      </c>
    </row>
    <row r="324" spans="1:12" x14ac:dyDescent="0.25">
      <c r="A324" s="56" t="s">
        <v>258</v>
      </c>
      <c r="B324" s="1" t="s">
        <v>292</v>
      </c>
      <c r="C324" s="138" t="s">
        <v>293</v>
      </c>
      <c r="D324" s="139"/>
      <c r="E324" s="140"/>
      <c r="F324" s="2" t="s">
        <v>13</v>
      </c>
      <c r="G324" s="14" t="s">
        <v>26</v>
      </c>
      <c r="H324" s="16"/>
      <c r="I324" s="57">
        <f t="shared" si="13"/>
        <v>0</v>
      </c>
    </row>
    <row r="325" spans="1:12" x14ac:dyDescent="0.25">
      <c r="A325" s="56" t="s">
        <v>259</v>
      </c>
      <c r="B325" s="1" t="s">
        <v>34</v>
      </c>
      <c r="C325" s="138" t="s">
        <v>35</v>
      </c>
      <c r="D325" s="139"/>
      <c r="E325" s="140"/>
      <c r="F325" s="2" t="s">
        <v>22</v>
      </c>
      <c r="G325" s="14">
        <v>960.5</v>
      </c>
      <c r="H325" s="16"/>
      <c r="I325" s="57">
        <f t="shared" si="13"/>
        <v>0</v>
      </c>
      <c r="L325" s="20"/>
    </row>
    <row r="326" spans="1:12" x14ac:dyDescent="0.25">
      <c r="A326" s="56" t="s">
        <v>675</v>
      </c>
      <c r="B326" s="1" t="s">
        <v>445</v>
      </c>
      <c r="C326" s="138" t="s">
        <v>37</v>
      </c>
      <c r="D326" s="139"/>
      <c r="E326" s="140"/>
      <c r="F326" s="2" t="s">
        <v>22</v>
      </c>
      <c r="G326" s="14">
        <v>5021.8</v>
      </c>
      <c r="H326" s="16"/>
      <c r="I326" s="57">
        <f t="shared" si="13"/>
        <v>0</v>
      </c>
      <c r="L326" s="20"/>
    </row>
    <row r="327" spans="1:12" x14ac:dyDescent="0.25">
      <c r="A327" s="56" t="s">
        <v>676</v>
      </c>
      <c r="B327" s="42" t="s">
        <v>446</v>
      </c>
      <c r="C327" s="138" t="s">
        <v>447</v>
      </c>
      <c r="D327" s="139"/>
      <c r="E327" s="140"/>
      <c r="F327" s="2" t="s">
        <v>58</v>
      </c>
      <c r="G327" s="14">
        <v>86</v>
      </c>
      <c r="H327" s="16"/>
      <c r="I327" s="57">
        <f t="shared" si="13"/>
        <v>0</v>
      </c>
    </row>
    <row r="328" spans="1:12" x14ac:dyDescent="0.25">
      <c r="A328" s="56" t="s">
        <v>677</v>
      </c>
      <c r="B328" s="1" t="s">
        <v>43</v>
      </c>
      <c r="C328" s="138" t="s">
        <v>44</v>
      </c>
      <c r="D328" s="139"/>
      <c r="E328" s="140"/>
      <c r="F328" s="2" t="s">
        <v>13</v>
      </c>
      <c r="G328" s="14" t="s">
        <v>50</v>
      </c>
      <c r="H328" s="16"/>
      <c r="I328" s="57">
        <f t="shared" si="13"/>
        <v>0</v>
      </c>
    </row>
    <row r="329" spans="1:12" x14ac:dyDescent="0.25">
      <c r="A329" s="56" t="s">
        <v>678</v>
      </c>
      <c r="B329" s="1" t="s">
        <v>45</v>
      </c>
      <c r="C329" s="138" t="s">
        <v>46</v>
      </c>
      <c r="D329" s="139"/>
      <c r="E329" s="140"/>
      <c r="F329" s="2" t="s">
        <v>13</v>
      </c>
      <c r="G329" s="14" t="s">
        <v>26</v>
      </c>
      <c r="H329" s="16"/>
      <c r="I329" s="57">
        <f t="shared" si="13"/>
        <v>0</v>
      </c>
    </row>
    <row r="330" spans="1:12" x14ac:dyDescent="0.25">
      <c r="A330" s="56" t="s">
        <v>679</v>
      </c>
      <c r="B330" s="1" t="s">
        <v>72</v>
      </c>
      <c r="C330" s="138" t="s">
        <v>456</v>
      </c>
      <c r="D330" s="139"/>
      <c r="E330" s="140"/>
      <c r="F330" s="2" t="s">
        <v>73</v>
      </c>
      <c r="G330" s="14">
        <v>135.60899999999998</v>
      </c>
      <c r="H330" s="16"/>
      <c r="I330" s="57">
        <f t="shared" si="13"/>
        <v>0</v>
      </c>
      <c r="L330" s="20"/>
    </row>
    <row r="331" spans="1:12" x14ac:dyDescent="0.25">
      <c r="A331" s="56" t="s">
        <v>680</v>
      </c>
      <c r="B331" s="1" t="s">
        <v>74</v>
      </c>
      <c r="C331" s="138" t="s">
        <v>457</v>
      </c>
      <c r="D331" s="139"/>
      <c r="E331" s="140"/>
      <c r="F331" s="2" t="s">
        <v>73</v>
      </c>
      <c r="G331" s="14">
        <v>135.60899999999998</v>
      </c>
      <c r="H331" s="16"/>
      <c r="I331" s="57">
        <f t="shared" si="13"/>
        <v>0</v>
      </c>
      <c r="L331" s="20"/>
    </row>
    <row r="332" spans="1:12" x14ac:dyDescent="0.25">
      <c r="A332" s="58"/>
      <c r="B332" s="44"/>
      <c r="C332" s="144"/>
      <c r="D332" s="145"/>
      <c r="E332" s="146"/>
      <c r="F332" s="8"/>
      <c r="G332" s="26"/>
      <c r="H332" s="27"/>
      <c r="I332" s="59"/>
    </row>
    <row r="333" spans="1:12" x14ac:dyDescent="0.25">
      <c r="A333" s="60" t="s">
        <v>681</v>
      </c>
      <c r="B333" s="45"/>
      <c r="C333" s="147" t="s">
        <v>260</v>
      </c>
      <c r="D333" s="148"/>
      <c r="E333" s="149"/>
      <c r="F333" s="28"/>
      <c r="G333" s="29"/>
      <c r="H333" s="30"/>
      <c r="I333" s="55">
        <f>SUM(I334:I348)</f>
        <v>0</v>
      </c>
    </row>
    <row r="334" spans="1:12" x14ac:dyDescent="0.25">
      <c r="A334" s="56" t="s">
        <v>261</v>
      </c>
      <c r="B334" s="1" t="s">
        <v>442</v>
      </c>
      <c r="C334" s="138" t="s">
        <v>454</v>
      </c>
      <c r="D334" s="139"/>
      <c r="E334" s="140"/>
      <c r="F334" s="2" t="s">
        <v>28</v>
      </c>
      <c r="G334" s="14" t="s">
        <v>262</v>
      </c>
      <c r="H334" s="16"/>
      <c r="I334" s="57">
        <f t="shared" ref="I334:I347" si="14">G334*H334</f>
        <v>0</v>
      </c>
    </row>
    <row r="335" spans="1:12" x14ac:dyDescent="0.25">
      <c r="A335" s="56" t="s">
        <v>263</v>
      </c>
      <c r="B335" s="42" t="s">
        <v>448</v>
      </c>
      <c r="C335" s="141" t="s">
        <v>449</v>
      </c>
      <c r="D335" s="142"/>
      <c r="E335" s="143"/>
      <c r="F335" s="2" t="s">
        <v>13</v>
      </c>
      <c r="G335" s="14">
        <v>5</v>
      </c>
      <c r="H335" s="16"/>
      <c r="I335" s="57">
        <f>G336*H336</f>
        <v>0</v>
      </c>
    </row>
    <row r="336" spans="1:12" x14ac:dyDescent="0.25">
      <c r="A336" s="56" t="s">
        <v>264</v>
      </c>
      <c r="B336" s="42" t="s">
        <v>450</v>
      </c>
      <c r="C336" s="141" t="s">
        <v>451</v>
      </c>
      <c r="D336" s="142"/>
      <c r="E336" s="143"/>
      <c r="F336" s="2" t="s">
        <v>13</v>
      </c>
      <c r="G336" s="14">
        <v>5</v>
      </c>
      <c r="H336" s="16"/>
      <c r="I336" s="57">
        <f>G336*H336</f>
        <v>0</v>
      </c>
    </row>
    <row r="337" spans="1:12" x14ac:dyDescent="0.25">
      <c r="A337" s="56" t="s">
        <v>265</v>
      </c>
      <c r="B337" s="1" t="s">
        <v>31</v>
      </c>
      <c r="C337" s="138" t="s">
        <v>32</v>
      </c>
      <c r="D337" s="139"/>
      <c r="E337" s="140"/>
      <c r="F337" s="2" t="s">
        <v>13</v>
      </c>
      <c r="G337" s="14">
        <v>42</v>
      </c>
      <c r="H337" s="16"/>
      <c r="I337" s="57">
        <f t="shared" si="14"/>
        <v>0</v>
      </c>
    </row>
    <row r="338" spans="1:12" x14ac:dyDescent="0.25">
      <c r="A338" s="56" t="s">
        <v>266</v>
      </c>
      <c r="B338" s="1" t="s">
        <v>34</v>
      </c>
      <c r="C338" s="138" t="s">
        <v>35</v>
      </c>
      <c r="D338" s="139"/>
      <c r="E338" s="140"/>
      <c r="F338" s="2" t="s">
        <v>22</v>
      </c>
      <c r="G338" s="14">
        <v>960.5</v>
      </c>
      <c r="H338" s="16"/>
      <c r="I338" s="57">
        <f t="shared" si="14"/>
        <v>0</v>
      </c>
      <c r="L338" s="20"/>
    </row>
    <row r="339" spans="1:12" x14ac:dyDescent="0.25">
      <c r="A339" s="56" t="s">
        <v>267</v>
      </c>
      <c r="B339" s="1" t="s">
        <v>445</v>
      </c>
      <c r="C339" s="138" t="s">
        <v>37</v>
      </c>
      <c r="D339" s="139"/>
      <c r="E339" s="140"/>
      <c r="F339" s="2" t="s">
        <v>22</v>
      </c>
      <c r="G339" s="14">
        <v>5021.8</v>
      </c>
      <c r="H339" s="16"/>
      <c r="I339" s="57">
        <f t="shared" si="14"/>
        <v>0</v>
      </c>
      <c r="L339" s="20"/>
    </row>
    <row r="340" spans="1:12" x14ac:dyDescent="0.25">
      <c r="A340" s="56" t="s">
        <v>268</v>
      </c>
      <c r="B340" s="42" t="s">
        <v>446</v>
      </c>
      <c r="C340" s="138" t="s">
        <v>447</v>
      </c>
      <c r="D340" s="139"/>
      <c r="E340" s="140"/>
      <c r="F340" s="2" t="s">
        <v>58</v>
      </c>
      <c r="G340" s="14">
        <v>86</v>
      </c>
      <c r="H340" s="16"/>
      <c r="I340" s="57">
        <f t="shared" si="14"/>
        <v>0</v>
      </c>
    </row>
    <row r="341" spans="1:12" x14ac:dyDescent="0.25">
      <c r="A341" s="56" t="s">
        <v>269</v>
      </c>
      <c r="B341" s="1" t="s">
        <v>43</v>
      </c>
      <c r="C341" s="138" t="s">
        <v>44</v>
      </c>
      <c r="D341" s="139"/>
      <c r="E341" s="140"/>
      <c r="F341" s="2" t="s">
        <v>13</v>
      </c>
      <c r="G341" s="14" t="s">
        <v>207</v>
      </c>
      <c r="H341" s="16"/>
      <c r="I341" s="57">
        <f t="shared" si="14"/>
        <v>0</v>
      </c>
    </row>
    <row r="342" spans="1:12" x14ac:dyDescent="0.25">
      <c r="A342" s="56" t="s">
        <v>682</v>
      </c>
      <c r="B342" s="1" t="s">
        <v>45</v>
      </c>
      <c r="C342" s="138" t="s">
        <v>46</v>
      </c>
      <c r="D342" s="139"/>
      <c r="E342" s="140"/>
      <c r="F342" s="2" t="s">
        <v>13</v>
      </c>
      <c r="G342" s="14" t="s">
        <v>207</v>
      </c>
      <c r="H342" s="16"/>
      <c r="I342" s="57">
        <f t="shared" si="14"/>
        <v>0</v>
      </c>
    </row>
    <row r="343" spans="1:12" ht="15" customHeight="1" x14ac:dyDescent="0.25">
      <c r="A343" s="56" t="s">
        <v>683</v>
      </c>
      <c r="B343" s="1" t="s">
        <v>292</v>
      </c>
      <c r="C343" s="138" t="s">
        <v>293</v>
      </c>
      <c r="D343" s="139"/>
      <c r="E343" s="140"/>
      <c r="F343" s="2" t="s">
        <v>13</v>
      </c>
      <c r="G343" s="14" t="s">
        <v>26</v>
      </c>
      <c r="H343" s="16"/>
      <c r="I343" s="57">
        <f t="shared" si="14"/>
        <v>0</v>
      </c>
    </row>
    <row r="344" spans="1:12" x14ac:dyDescent="0.25">
      <c r="A344" s="56" t="s">
        <v>684</v>
      </c>
      <c r="B344" s="1" t="s">
        <v>48</v>
      </c>
      <c r="C344" s="138" t="s">
        <v>49</v>
      </c>
      <c r="D344" s="139"/>
      <c r="E344" s="140"/>
      <c r="F344" s="2" t="s">
        <v>13</v>
      </c>
      <c r="G344" s="14" t="s">
        <v>18</v>
      </c>
      <c r="H344" s="16"/>
      <c r="I344" s="57">
        <f t="shared" si="14"/>
        <v>0</v>
      </c>
    </row>
    <row r="345" spans="1:12" x14ac:dyDescent="0.25">
      <c r="A345" s="56" t="s">
        <v>685</v>
      </c>
      <c r="B345" s="1" t="s">
        <v>52</v>
      </c>
      <c r="C345" s="138" t="s">
        <v>53</v>
      </c>
      <c r="D345" s="139"/>
      <c r="E345" s="140"/>
      <c r="F345" s="2" t="s">
        <v>13</v>
      </c>
      <c r="G345" s="14" t="s">
        <v>18</v>
      </c>
      <c r="H345" s="16"/>
      <c r="I345" s="57">
        <f t="shared" si="14"/>
        <v>0</v>
      </c>
    </row>
    <row r="346" spans="1:12" x14ac:dyDescent="0.25">
      <c r="A346" s="56" t="s">
        <v>686</v>
      </c>
      <c r="B346" s="1" t="s">
        <v>72</v>
      </c>
      <c r="C346" s="138" t="s">
        <v>456</v>
      </c>
      <c r="D346" s="139"/>
      <c r="E346" s="140"/>
      <c r="F346" s="2" t="s">
        <v>73</v>
      </c>
      <c r="G346" s="14">
        <v>135.60899999999998</v>
      </c>
      <c r="H346" s="16"/>
      <c r="I346" s="57">
        <f t="shared" si="14"/>
        <v>0</v>
      </c>
      <c r="L346" s="20"/>
    </row>
    <row r="347" spans="1:12" x14ac:dyDescent="0.25">
      <c r="A347" s="56" t="s">
        <v>687</v>
      </c>
      <c r="B347" s="1" t="s">
        <v>74</v>
      </c>
      <c r="C347" s="138" t="s">
        <v>457</v>
      </c>
      <c r="D347" s="139"/>
      <c r="E347" s="140"/>
      <c r="F347" s="2" t="s">
        <v>73</v>
      </c>
      <c r="G347" s="14">
        <v>135.60899999999998</v>
      </c>
      <c r="H347" s="16"/>
      <c r="I347" s="57">
        <f t="shared" si="14"/>
        <v>0</v>
      </c>
      <c r="L347" s="20"/>
    </row>
    <row r="348" spans="1:12" x14ac:dyDescent="0.25">
      <c r="A348" s="58"/>
      <c r="B348" s="44"/>
      <c r="C348" s="144"/>
      <c r="D348" s="145"/>
      <c r="E348" s="146"/>
      <c r="F348" s="8"/>
      <c r="G348" s="26"/>
      <c r="H348" s="27"/>
      <c r="I348" s="59"/>
    </row>
    <row r="349" spans="1:12" x14ac:dyDescent="0.25">
      <c r="A349" s="61" t="s">
        <v>688</v>
      </c>
      <c r="B349" s="46"/>
      <c r="C349" s="177" t="s">
        <v>270</v>
      </c>
      <c r="D349" s="178"/>
      <c r="E349" s="179"/>
      <c r="F349" s="31"/>
      <c r="G349" s="32"/>
      <c r="H349" s="33"/>
      <c r="I349" s="53">
        <f>I350+I391+I432+I473+I514+I555+I596+I637+I678+I719+I760+I801+I842+I883+I924+I965</f>
        <v>0</v>
      </c>
      <c r="K349" s="7"/>
    </row>
    <row r="350" spans="1:12" x14ac:dyDescent="0.25">
      <c r="A350" s="60" t="s">
        <v>689</v>
      </c>
      <c r="B350" s="45"/>
      <c r="C350" s="147" t="s">
        <v>271</v>
      </c>
      <c r="D350" s="148"/>
      <c r="E350" s="149"/>
      <c r="F350" s="28"/>
      <c r="G350" s="29"/>
      <c r="H350" s="30"/>
      <c r="I350" s="55">
        <f>SUM(I351:I390)</f>
        <v>0</v>
      </c>
      <c r="K350" s="7"/>
    </row>
    <row r="351" spans="1:12" x14ac:dyDescent="0.25">
      <c r="A351" s="64">
        <v>40179</v>
      </c>
      <c r="B351" s="1" t="s">
        <v>272</v>
      </c>
      <c r="C351" s="138" t="s">
        <v>273</v>
      </c>
      <c r="D351" s="139"/>
      <c r="E351" s="140"/>
      <c r="F351" s="2" t="s">
        <v>22</v>
      </c>
      <c r="G351" s="14" t="s">
        <v>274</v>
      </c>
      <c r="H351" s="16"/>
      <c r="I351" s="57">
        <f t="shared" ref="I351:I389" si="15">G351*H351</f>
        <v>0</v>
      </c>
    </row>
    <row r="352" spans="1:12" ht="16.5" customHeight="1" x14ac:dyDescent="0.25">
      <c r="A352" s="64">
        <v>40180</v>
      </c>
      <c r="B352" s="42" t="s">
        <v>426</v>
      </c>
      <c r="C352" s="141" t="s">
        <v>427</v>
      </c>
      <c r="D352" s="142"/>
      <c r="E352" s="150"/>
      <c r="F352" s="25" t="s">
        <v>28</v>
      </c>
      <c r="G352" s="14">
        <v>71.27</v>
      </c>
      <c r="H352" s="16"/>
      <c r="I352" s="57">
        <f>G352*H352</f>
        <v>0</v>
      </c>
    </row>
    <row r="353" spans="1:14" ht="15.75" customHeight="1" x14ac:dyDescent="0.25">
      <c r="A353" s="64">
        <v>40181</v>
      </c>
      <c r="B353" s="42" t="s">
        <v>433</v>
      </c>
      <c r="C353" s="141" t="s">
        <v>434</v>
      </c>
      <c r="D353" s="142"/>
      <c r="E353" s="143"/>
      <c r="F353" s="2" t="s">
        <v>73</v>
      </c>
      <c r="G353" s="14">
        <v>3.56</v>
      </c>
      <c r="H353" s="16"/>
      <c r="I353" s="57">
        <f>G353*H353</f>
        <v>0</v>
      </c>
    </row>
    <row r="354" spans="1:14" x14ac:dyDescent="0.25">
      <c r="A354" s="64">
        <v>40182</v>
      </c>
      <c r="B354" s="1" t="s">
        <v>275</v>
      </c>
      <c r="C354" s="138" t="s">
        <v>461</v>
      </c>
      <c r="D354" s="139"/>
      <c r="E354" s="140"/>
      <c r="F354" s="4" t="s">
        <v>22</v>
      </c>
      <c r="G354" s="14" t="s">
        <v>274</v>
      </c>
      <c r="H354" s="16"/>
      <c r="I354" s="57">
        <f t="shared" si="15"/>
        <v>0</v>
      </c>
    </row>
    <row r="355" spans="1:14" x14ac:dyDescent="0.25">
      <c r="A355" s="64">
        <v>40183</v>
      </c>
      <c r="B355" s="1" t="s">
        <v>276</v>
      </c>
      <c r="C355" s="138" t="s">
        <v>277</v>
      </c>
      <c r="D355" s="139"/>
      <c r="E355" s="140"/>
      <c r="F355" s="2" t="s">
        <v>28</v>
      </c>
      <c r="G355" s="14">
        <v>4.8999999999999995</v>
      </c>
      <c r="H355" s="16"/>
      <c r="I355" s="57">
        <f t="shared" si="15"/>
        <v>0</v>
      </c>
      <c r="L355" s="20"/>
      <c r="M355" s="21"/>
      <c r="N355" s="21"/>
    </row>
    <row r="356" spans="1:14" x14ac:dyDescent="0.25">
      <c r="A356" s="64">
        <v>40184</v>
      </c>
      <c r="B356" s="1" t="s">
        <v>442</v>
      </c>
      <c r="C356" s="138" t="s">
        <v>454</v>
      </c>
      <c r="D356" s="139"/>
      <c r="E356" s="140"/>
      <c r="F356" s="4" t="s">
        <v>28</v>
      </c>
      <c r="G356" s="14" t="s">
        <v>29</v>
      </c>
      <c r="H356" s="16"/>
      <c r="I356" s="57">
        <f t="shared" si="15"/>
        <v>0</v>
      </c>
    </row>
    <row r="357" spans="1:14" x14ac:dyDescent="0.25">
      <c r="A357" s="64">
        <v>40185</v>
      </c>
      <c r="B357" s="42" t="s">
        <v>448</v>
      </c>
      <c r="C357" s="141" t="s">
        <v>449</v>
      </c>
      <c r="D357" s="142"/>
      <c r="E357" s="143"/>
      <c r="F357" s="2" t="s">
        <v>13</v>
      </c>
      <c r="G357" s="14">
        <v>2</v>
      </c>
      <c r="H357" s="16"/>
      <c r="I357" s="57">
        <f>G358*H358</f>
        <v>0</v>
      </c>
    </row>
    <row r="358" spans="1:14" x14ac:dyDescent="0.25">
      <c r="A358" s="64">
        <v>40186</v>
      </c>
      <c r="B358" s="42" t="s">
        <v>450</v>
      </c>
      <c r="C358" s="141" t="s">
        <v>451</v>
      </c>
      <c r="D358" s="142"/>
      <c r="E358" s="143"/>
      <c r="F358" s="2" t="s">
        <v>13</v>
      </c>
      <c r="G358" s="14">
        <v>2</v>
      </c>
      <c r="H358" s="16"/>
      <c r="I358" s="57">
        <f>G358*H358</f>
        <v>0</v>
      </c>
    </row>
    <row r="359" spans="1:14" x14ac:dyDescent="0.25">
      <c r="A359" s="64">
        <v>40187</v>
      </c>
      <c r="B359" s="1" t="s">
        <v>278</v>
      </c>
      <c r="C359" s="138" t="s">
        <v>279</v>
      </c>
      <c r="D359" s="139"/>
      <c r="E359" s="140"/>
      <c r="F359" s="2" t="s">
        <v>28</v>
      </c>
      <c r="G359" s="14">
        <v>47.431999999999988</v>
      </c>
      <c r="H359" s="16"/>
      <c r="I359" s="57">
        <f t="shared" si="15"/>
        <v>0</v>
      </c>
      <c r="L359" s="20"/>
    </row>
    <row r="360" spans="1:14" x14ac:dyDescent="0.25">
      <c r="A360" s="64">
        <v>40188</v>
      </c>
      <c r="B360" s="1" t="s">
        <v>281</v>
      </c>
      <c r="C360" s="138" t="s">
        <v>282</v>
      </c>
      <c r="D360" s="139"/>
      <c r="E360" s="140"/>
      <c r="F360" s="2" t="s">
        <v>22</v>
      </c>
      <c r="G360" s="14">
        <v>29.811599999999999</v>
      </c>
      <c r="H360" s="16"/>
      <c r="I360" s="57">
        <f t="shared" si="15"/>
        <v>0</v>
      </c>
      <c r="L360" s="20"/>
    </row>
    <row r="361" spans="1:14" x14ac:dyDescent="0.25">
      <c r="A361" s="64">
        <v>40189</v>
      </c>
      <c r="B361" s="1" t="s">
        <v>283</v>
      </c>
      <c r="C361" s="138" t="s">
        <v>284</v>
      </c>
      <c r="D361" s="139"/>
      <c r="E361" s="140"/>
      <c r="F361" s="2" t="s">
        <v>28</v>
      </c>
      <c r="G361" s="14">
        <v>50.959999999999994</v>
      </c>
      <c r="H361" s="16"/>
      <c r="I361" s="57">
        <f t="shared" si="15"/>
        <v>0</v>
      </c>
      <c r="L361" s="20"/>
    </row>
    <row r="362" spans="1:14" x14ac:dyDescent="0.25">
      <c r="A362" s="64">
        <v>40190</v>
      </c>
      <c r="B362" s="1" t="s">
        <v>285</v>
      </c>
      <c r="C362" s="138" t="s">
        <v>286</v>
      </c>
      <c r="D362" s="139"/>
      <c r="E362" s="140"/>
      <c r="F362" s="2" t="s">
        <v>13</v>
      </c>
      <c r="G362" s="14">
        <v>10</v>
      </c>
      <c r="H362" s="16"/>
      <c r="I362" s="57">
        <f t="shared" si="15"/>
        <v>0</v>
      </c>
      <c r="L362" s="20"/>
    </row>
    <row r="363" spans="1:14" x14ac:dyDescent="0.25">
      <c r="A363" s="64">
        <v>40191</v>
      </c>
      <c r="B363" s="1" t="s">
        <v>287</v>
      </c>
      <c r="C363" s="138" t="s">
        <v>288</v>
      </c>
      <c r="D363" s="139"/>
      <c r="E363" s="140"/>
      <c r="F363" s="2" t="s">
        <v>13</v>
      </c>
      <c r="G363" s="14">
        <v>10</v>
      </c>
      <c r="H363" s="16"/>
      <c r="I363" s="57">
        <f t="shared" si="15"/>
        <v>0</v>
      </c>
    </row>
    <row r="364" spans="1:14" ht="15" customHeight="1" x14ac:dyDescent="0.25">
      <c r="A364" s="64">
        <v>40192</v>
      </c>
      <c r="B364" s="42" t="s">
        <v>428</v>
      </c>
      <c r="C364" s="141" t="s">
        <v>429</v>
      </c>
      <c r="D364" s="142"/>
      <c r="E364" s="143"/>
      <c r="F364" s="25" t="s">
        <v>28</v>
      </c>
      <c r="G364" s="14">
        <v>74.44</v>
      </c>
      <c r="H364" s="16"/>
      <c r="I364" s="57">
        <f>G364*H364</f>
        <v>0</v>
      </c>
    </row>
    <row r="365" spans="1:14" x14ac:dyDescent="0.25">
      <c r="A365" s="64">
        <v>40193</v>
      </c>
      <c r="B365" s="1" t="s">
        <v>61</v>
      </c>
      <c r="C365" s="138" t="s">
        <v>62</v>
      </c>
      <c r="D365" s="139"/>
      <c r="E365" s="140"/>
      <c r="F365" s="2" t="s">
        <v>28</v>
      </c>
      <c r="G365" s="14">
        <v>104.21599999999999</v>
      </c>
      <c r="H365" s="16"/>
      <c r="I365" s="57">
        <f t="shared" si="15"/>
        <v>0</v>
      </c>
      <c r="L365" s="20"/>
    </row>
    <row r="366" spans="1:14" x14ac:dyDescent="0.25">
      <c r="A366" s="64">
        <v>40194</v>
      </c>
      <c r="B366" s="1" t="s">
        <v>289</v>
      </c>
      <c r="C366" s="138" t="s">
        <v>290</v>
      </c>
      <c r="D366" s="139"/>
      <c r="E366" s="140"/>
      <c r="F366" s="2" t="s">
        <v>22</v>
      </c>
      <c r="G366" s="14">
        <v>29.4</v>
      </c>
      <c r="H366" s="16"/>
      <c r="I366" s="57">
        <f t="shared" si="15"/>
        <v>0</v>
      </c>
      <c r="L366" s="20"/>
    </row>
    <row r="367" spans="1:14" x14ac:dyDescent="0.25">
      <c r="A367" s="64">
        <v>40195</v>
      </c>
      <c r="B367" s="51" t="s">
        <v>89</v>
      </c>
      <c r="C367" s="138" t="s">
        <v>51</v>
      </c>
      <c r="D367" s="139"/>
      <c r="E367" s="140"/>
      <c r="F367" s="2" t="s">
        <v>22</v>
      </c>
      <c r="G367" s="14" t="s">
        <v>291</v>
      </c>
      <c r="H367" s="22"/>
      <c r="I367" s="57">
        <f t="shared" si="15"/>
        <v>0</v>
      </c>
    </row>
    <row r="368" spans="1:14" x14ac:dyDescent="0.25">
      <c r="A368" s="64">
        <v>40196</v>
      </c>
      <c r="B368" s="1" t="s">
        <v>31</v>
      </c>
      <c r="C368" s="138" t="s">
        <v>32</v>
      </c>
      <c r="D368" s="139"/>
      <c r="E368" s="140"/>
      <c r="F368" s="2" t="s">
        <v>13</v>
      </c>
      <c r="G368" s="14">
        <v>6</v>
      </c>
      <c r="H368" s="16"/>
      <c r="I368" s="57">
        <f t="shared" si="15"/>
        <v>0</v>
      </c>
    </row>
    <row r="369" spans="1:12" x14ac:dyDescent="0.25">
      <c r="A369" s="64">
        <v>40197</v>
      </c>
      <c r="B369" s="1" t="s">
        <v>292</v>
      </c>
      <c r="C369" s="138" t="s">
        <v>293</v>
      </c>
      <c r="D369" s="139"/>
      <c r="E369" s="140"/>
      <c r="F369" s="2" t="s">
        <v>13</v>
      </c>
      <c r="G369" s="14" t="s">
        <v>26</v>
      </c>
      <c r="H369" s="16"/>
      <c r="I369" s="57">
        <f t="shared" si="15"/>
        <v>0</v>
      </c>
    </row>
    <row r="370" spans="1:12" x14ac:dyDescent="0.25">
      <c r="A370" s="64">
        <v>40198</v>
      </c>
      <c r="B370" s="1" t="s">
        <v>16</v>
      </c>
      <c r="C370" s="138" t="s">
        <v>17</v>
      </c>
      <c r="D370" s="139"/>
      <c r="E370" s="140"/>
      <c r="F370" s="4" t="s">
        <v>13</v>
      </c>
      <c r="G370" s="14">
        <v>2</v>
      </c>
      <c r="H370" s="16"/>
      <c r="I370" s="57">
        <f t="shared" si="15"/>
        <v>0</v>
      </c>
    </row>
    <row r="371" spans="1:12" x14ac:dyDescent="0.25">
      <c r="A371" s="64">
        <v>40199</v>
      </c>
      <c r="B371" s="1" t="s">
        <v>294</v>
      </c>
      <c r="C371" s="138" t="s">
        <v>295</v>
      </c>
      <c r="D371" s="139"/>
      <c r="E371" s="140"/>
      <c r="F371" s="2" t="s">
        <v>13</v>
      </c>
      <c r="G371" s="14" t="s">
        <v>26</v>
      </c>
      <c r="H371" s="16"/>
      <c r="I371" s="57">
        <f t="shared" si="15"/>
        <v>0</v>
      </c>
    </row>
    <row r="372" spans="1:12" x14ac:dyDescent="0.25">
      <c r="A372" s="64">
        <v>40200</v>
      </c>
      <c r="B372" s="1" t="s">
        <v>296</v>
      </c>
      <c r="C372" s="138" t="s">
        <v>297</v>
      </c>
      <c r="D372" s="139"/>
      <c r="E372" s="140"/>
      <c r="F372" s="2" t="s">
        <v>13</v>
      </c>
      <c r="G372" s="14" t="s">
        <v>26</v>
      </c>
      <c r="H372" s="16"/>
      <c r="I372" s="57">
        <f t="shared" si="15"/>
        <v>0</v>
      </c>
    </row>
    <row r="373" spans="1:12" x14ac:dyDescent="0.25">
      <c r="A373" s="64">
        <v>40201</v>
      </c>
      <c r="B373" s="1" t="s">
        <v>52</v>
      </c>
      <c r="C373" s="138" t="s">
        <v>53</v>
      </c>
      <c r="D373" s="139"/>
      <c r="E373" s="140"/>
      <c r="F373" s="2" t="s">
        <v>13</v>
      </c>
      <c r="G373" s="14" t="s">
        <v>26</v>
      </c>
      <c r="H373" s="16"/>
      <c r="I373" s="57">
        <f t="shared" si="15"/>
        <v>0</v>
      </c>
    </row>
    <row r="374" spans="1:12" x14ac:dyDescent="0.25">
      <c r="A374" s="64">
        <v>40202</v>
      </c>
      <c r="B374" s="1" t="s">
        <v>41</v>
      </c>
      <c r="C374" s="138" t="s">
        <v>42</v>
      </c>
      <c r="D374" s="139"/>
      <c r="E374" s="140"/>
      <c r="F374" s="2" t="s">
        <v>13</v>
      </c>
      <c r="G374" s="14" t="s">
        <v>26</v>
      </c>
      <c r="H374" s="16"/>
      <c r="I374" s="57">
        <f t="shared" si="15"/>
        <v>0</v>
      </c>
    </row>
    <row r="375" spans="1:12" x14ac:dyDescent="0.25">
      <c r="A375" s="64">
        <v>40203</v>
      </c>
      <c r="B375" s="1" t="s">
        <v>43</v>
      </c>
      <c r="C375" s="138" t="s">
        <v>44</v>
      </c>
      <c r="D375" s="139"/>
      <c r="E375" s="140"/>
      <c r="F375" s="2" t="s">
        <v>13</v>
      </c>
      <c r="G375" s="14" t="s">
        <v>26</v>
      </c>
      <c r="H375" s="16"/>
      <c r="I375" s="57">
        <f t="shared" si="15"/>
        <v>0</v>
      </c>
    </row>
    <row r="376" spans="1:12" x14ac:dyDescent="0.25">
      <c r="A376" s="64">
        <v>40204</v>
      </c>
      <c r="B376" s="1" t="s">
        <v>48</v>
      </c>
      <c r="C376" s="138" t="s">
        <v>49</v>
      </c>
      <c r="D376" s="139"/>
      <c r="E376" s="140"/>
      <c r="F376" s="2" t="s">
        <v>13</v>
      </c>
      <c r="G376" s="14" t="s">
        <v>26</v>
      </c>
      <c r="H376" s="16"/>
      <c r="I376" s="57">
        <f t="shared" si="15"/>
        <v>0</v>
      </c>
    </row>
    <row r="377" spans="1:12" x14ac:dyDescent="0.25">
      <c r="A377" s="64">
        <v>40205</v>
      </c>
      <c r="B377" s="1" t="s">
        <v>12</v>
      </c>
      <c r="C377" s="138" t="s">
        <v>453</v>
      </c>
      <c r="D377" s="139"/>
      <c r="E377" s="140"/>
      <c r="F377" s="4" t="s">
        <v>13</v>
      </c>
      <c r="G377" s="14" t="s">
        <v>18</v>
      </c>
      <c r="H377" s="16"/>
      <c r="I377" s="57">
        <f t="shared" si="15"/>
        <v>0</v>
      </c>
    </row>
    <row r="378" spans="1:12" x14ac:dyDescent="0.25">
      <c r="A378" s="64">
        <v>40206</v>
      </c>
      <c r="B378" s="1" t="s">
        <v>34</v>
      </c>
      <c r="C378" s="138" t="s">
        <v>35</v>
      </c>
      <c r="D378" s="139"/>
      <c r="E378" s="140"/>
      <c r="F378" s="2" t="s">
        <v>22</v>
      </c>
      <c r="G378" s="14">
        <v>49</v>
      </c>
      <c r="H378" s="16"/>
      <c r="I378" s="57">
        <f t="shared" si="15"/>
        <v>0</v>
      </c>
      <c r="L378" s="20"/>
    </row>
    <row r="379" spans="1:12" x14ac:dyDescent="0.25">
      <c r="A379" s="64">
        <v>40207</v>
      </c>
      <c r="B379" s="1" t="s">
        <v>445</v>
      </c>
      <c r="C379" s="138" t="s">
        <v>37</v>
      </c>
      <c r="D379" s="139"/>
      <c r="E379" s="140"/>
      <c r="F379" s="2" t="s">
        <v>22</v>
      </c>
      <c r="G379" s="14">
        <v>196</v>
      </c>
      <c r="H379" s="16"/>
      <c r="I379" s="57">
        <f t="shared" si="15"/>
        <v>0</v>
      </c>
      <c r="L379" s="20"/>
    </row>
    <row r="380" spans="1:12" ht="15" customHeight="1" x14ac:dyDescent="0.25">
      <c r="A380" s="64">
        <v>40208</v>
      </c>
      <c r="B380" s="42" t="s">
        <v>446</v>
      </c>
      <c r="C380" s="138" t="s">
        <v>447</v>
      </c>
      <c r="D380" s="139"/>
      <c r="E380" s="140"/>
      <c r="F380" s="2" t="s">
        <v>58</v>
      </c>
      <c r="G380" s="14" t="s">
        <v>50</v>
      </c>
      <c r="H380" s="16"/>
      <c r="I380" s="57">
        <f t="shared" si="15"/>
        <v>0</v>
      </c>
    </row>
    <row r="381" spans="1:12" x14ac:dyDescent="0.25">
      <c r="A381" s="64">
        <v>40209</v>
      </c>
      <c r="B381" s="1" t="s">
        <v>298</v>
      </c>
      <c r="C381" s="138" t="s">
        <v>299</v>
      </c>
      <c r="D381" s="139"/>
      <c r="E381" s="140"/>
      <c r="F381" s="2" t="s">
        <v>22</v>
      </c>
      <c r="G381" s="14">
        <v>44.687999999999995</v>
      </c>
      <c r="H381" s="16"/>
      <c r="I381" s="57">
        <f t="shared" si="15"/>
        <v>0</v>
      </c>
      <c r="L381" s="20"/>
    </row>
    <row r="382" spans="1:12" x14ac:dyDescent="0.25">
      <c r="A382" s="64">
        <v>40210</v>
      </c>
      <c r="B382" s="1" t="s">
        <v>301</v>
      </c>
      <c r="C382" s="138" t="s">
        <v>302</v>
      </c>
      <c r="D382" s="139"/>
      <c r="E382" s="140"/>
      <c r="F382" s="2" t="s">
        <v>22</v>
      </c>
      <c r="G382" s="14">
        <v>41.316799999999994</v>
      </c>
      <c r="H382" s="16"/>
      <c r="I382" s="57">
        <f t="shared" si="15"/>
        <v>0</v>
      </c>
      <c r="L382" s="20"/>
    </row>
    <row r="383" spans="1:12" x14ac:dyDescent="0.25">
      <c r="A383" s="64">
        <v>40211</v>
      </c>
      <c r="B383" s="1" t="s">
        <v>54</v>
      </c>
      <c r="C383" s="138" t="s">
        <v>55</v>
      </c>
      <c r="D383" s="139"/>
      <c r="E383" s="140"/>
      <c r="F383" s="2" t="s">
        <v>28</v>
      </c>
      <c r="G383" s="14">
        <v>16.463999999999999</v>
      </c>
      <c r="H383" s="16"/>
      <c r="I383" s="57">
        <f t="shared" si="15"/>
        <v>0</v>
      </c>
      <c r="L383" s="20"/>
    </row>
    <row r="384" spans="1:12" x14ac:dyDescent="0.25">
      <c r="A384" s="64">
        <v>40212</v>
      </c>
      <c r="B384" s="1" t="s">
        <v>63</v>
      </c>
      <c r="C384" s="138" t="s">
        <v>64</v>
      </c>
      <c r="D384" s="139"/>
      <c r="E384" s="140"/>
      <c r="F384" s="2" t="s">
        <v>28</v>
      </c>
      <c r="G384" s="14">
        <v>111.622</v>
      </c>
      <c r="H384" s="16"/>
      <c r="I384" s="57">
        <f t="shared" si="15"/>
        <v>0</v>
      </c>
      <c r="L384" s="20"/>
    </row>
    <row r="385" spans="1:12" x14ac:dyDescent="0.25">
      <c r="A385" s="64">
        <v>40213</v>
      </c>
      <c r="B385" s="1" t="s">
        <v>65</v>
      </c>
      <c r="C385" s="138" t="s">
        <v>66</v>
      </c>
      <c r="D385" s="139"/>
      <c r="E385" s="140"/>
      <c r="F385" s="2" t="s">
        <v>28</v>
      </c>
      <c r="G385" s="14">
        <v>270.42119999999994</v>
      </c>
      <c r="H385" s="16"/>
      <c r="I385" s="57">
        <f t="shared" si="15"/>
        <v>0</v>
      </c>
      <c r="L385" s="20"/>
    </row>
    <row r="386" spans="1:12" x14ac:dyDescent="0.25">
      <c r="A386" s="64">
        <v>40214</v>
      </c>
      <c r="B386" s="1" t="s">
        <v>68</v>
      </c>
      <c r="C386" s="138" t="s">
        <v>69</v>
      </c>
      <c r="D386" s="139"/>
      <c r="E386" s="140"/>
      <c r="F386" s="2" t="s">
        <v>28</v>
      </c>
      <c r="G386" s="14">
        <v>270.42119999999994</v>
      </c>
      <c r="H386" s="16"/>
      <c r="I386" s="57">
        <f t="shared" si="15"/>
        <v>0</v>
      </c>
      <c r="L386" s="20"/>
    </row>
    <row r="387" spans="1:12" x14ac:dyDescent="0.25">
      <c r="A387" s="64">
        <v>40215</v>
      </c>
      <c r="B387" s="1" t="s">
        <v>70</v>
      </c>
      <c r="C387" s="138" t="s">
        <v>71</v>
      </c>
      <c r="D387" s="139"/>
      <c r="E387" s="140"/>
      <c r="F387" s="2" t="s">
        <v>28</v>
      </c>
      <c r="G387" s="14">
        <v>111.622</v>
      </c>
      <c r="H387" s="16"/>
      <c r="I387" s="57">
        <f t="shared" si="15"/>
        <v>0</v>
      </c>
      <c r="L387" s="20"/>
    </row>
    <row r="388" spans="1:12" x14ac:dyDescent="0.25">
      <c r="A388" s="64">
        <v>40216</v>
      </c>
      <c r="B388" s="1" t="s">
        <v>72</v>
      </c>
      <c r="C388" s="138" t="s">
        <v>456</v>
      </c>
      <c r="D388" s="139"/>
      <c r="E388" s="140"/>
      <c r="F388" s="2" t="s">
        <v>73</v>
      </c>
      <c r="G388" s="14">
        <v>3.1359999999999997</v>
      </c>
      <c r="H388" s="16"/>
      <c r="I388" s="57">
        <f t="shared" si="15"/>
        <v>0</v>
      </c>
      <c r="L388" s="20"/>
    </row>
    <row r="389" spans="1:12" x14ac:dyDescent="0.25">
      <c r="A389" s="64">
        <v>40217</v>
      </c>
      <c r="B389" s="1" t="s">
        <v>74</v>
      </c>
      <c r="C389" s="138" t="s">
        <v>457</v>
      </c>
      <c r="D389" s="139"/>
      <c r="E389" s="140"/>
      <c r="F389" s="2" t="s">
        <v>73</v>
      </c>
      <c r="G389" s="14">
        <v>3.1359999999999997</v>
      </c>
      <c r="H389" s="16"/>
      <c r="I389" s="57">
        <f t="shared" si="15"/>
        <v>0</v>
      </c>
      <c r="L389" s="20"/>
    </row>
    <row r="390" spans="1:12" x14ac:dyDescent="0.25">
      <c r="A390" s="58"/>
      <c r="B390" s="44"/>
      <c r="C390" s="144"/>
      <c r="D390" s="145"/>
      <c r="E390" s="146"/>
      <c r="F390" s="8"/>
      <c r="G390" s="26"/>
      <c r="H390" s="27"/>
      <c r="I390" s="59"/>
    </row>
    <row r="391" spans="1:12" x14ac:dyDescent="0.25">
      <c r="A391" s="60" t="s">
        <v>690</v>
      </c>
      <c r="B391" s="45"/>
      <c r="C391" s="147" t="s">
        <v>304</v>
      </c>
      <c r="D391" s="148"/>
      <c r="E391" s="149"/>
      <c r="F391" s="28"/>
      <c r="G391" s="29"/>
      <c r="H391" s="30"/>
      <c r="I391" s="55">
        <f>SUM(I392:I431)</f>
        <v>0</v>
      </c>
    </row>
    <row r="392" spans="1:12" x14ac:dyDescent="0.25">
      <c r="A392" s="64">
        <v>40210</v>
      </c>
      <c r="B392" s="1" t="s">
        <v>272</v>
      </c>
      <c r="C392" s="138" t="s">
        <v>273</v>
      </c>
      <c r="D392" s="139"/>
      <c r="E392" s="140"/>
      <c r="F392" s="2" t="s">
        <v>22</v>
      </c>
      <c r="G392" s="14" t="s">
        <v>274</v>
      </c>
      <c r="H392" s="16"/>
      <c r="I392" s="57">
        <f t="shared" ref="I392:I430" si="16">G392*H392</f>
        <v>0</v>
      </c>
    </row>
    <row r="393" spans="1:12" x14ac:dyDescent="0.25">
      <c r="A393" s="64">
        <v>40211</v>
      </c>
      <c r="B393" s="42" t="s">
        <v>426</v>
      </c>
      <c r="C393" s="141" t="s">
        <v>427</v>
      </c>
      <c r="D393" s="142"/>
      <c r="E393" s="150"/>
      <c r="F393" s="25" t="s">
        <v>28</v>
      </c>
      <c r="G393" s="14">
        <v>71.22</v>
      </c>
      <c r="H393" s="16"/>
      <c r="I393" s="57">
        <f>G393*H393</f>
        <v>0</v>
      </c>
    </row>
    <row r="394" spans="1:12" x14ac:dyDescent="0.25">
      <c r="A394" s="64">
        <v>40212</v>
      </c>
      <c r="B394" s="42" t="s">
        <v>433</v>
      </c>
      <c r="C394" s="141" t="s">
        <v>434</v>
      </c>
      <c r="D394" s="142"/>
      <c r="E394" s="143"/>
      <c r="F394" s="2" t="s">
        <v>73</v>
      </c>
      <c r="G394" s="14">
        <v>3.56</v>
      </c>
      <c r="H394" s="16"/>
      <c r="I394" s="57">
        <f>G394*H394</f>
        <v>0</v>
      </c>
    </row>
    <row r="395" spans="1:12" x14ac:dyDescent="0.25">
      <c r="A395" s="64">
        <v>40213</v>
      </c>
      <c r="B395" s="1" t="s">
        <v>275</v>
      </c>
      <c r="C395" s="138" t="s">
        <v>461</v>
      </c>
      <c r="D395" s="139"/>
      <c r="E395" s="140"/>
      <c r="F395" s="4" t="s">
        <v>22</v>
      </c>
      <c r="G395" s="14" t="s">
        <v>274</v>
      </c>
      <c r="H395" s="16"/>
      <c r="I395" s="57">
        <f t="shared" si="16"/>
        <v>0</v>
      </c>
    </row>
    <row r="396" spans="1:12" x14ac:dyDescent="0.25">
      <c r="A396" s="64">
        <v>40214</v>
      </c>
      <c r="B396" s="1" t="s">
        <v>276</v>
      </c>
      <c r="C396" s="138" t="s">
        <v>277</v>
      </c>
      <c r="D396" s="139"/>
      <c r="E396" s="140"/>
      <c r="F396" s="2" t="s">
        <v>28</v>
      </c>
      <c r="G396" s="14">
        <v>3.5</v>
      </c>
      <c r="H396" s="16"/>
      <c r="I396" s="57">
        <f t="shared" si="16"/>
        <v>0</v>
      </c>
    </row>
    <row r="397" spans="1:12" x14ac:dyDescent="0.25">
      <c r="A397" s="64">
        <v>40215</v>
      </c>
      <c r="B397" s="1" t="s">
        <v>442</v>
      </c>
      <c r="C397" s="138" t="s">
        <v>454</v>
      </c>
      <c r="D397" s="139"/>
      <c r="E397" s="140"/>
      <c r="F397" s="4" t="s">
        <v>28</v>
      </c>
      <c r="G397" s="14" t="s">
        <v>18</v>
      </c>
      <c r="H397" s="16"/>
      <c r="I397" s="57">
        <f t="shared" si="16"/>
        <v>0</v>
      </c>
    </row>
    <row r="398" spans="1:12" x14ac:dyDescent="0.25">
      <c r="A398" s="64">
        <v>40216</v>
      </c>
      <c r="B398" s="42" t="s">
        <v>448</v>
      </c>
      <c r="C398" s="141" t="s">
        <v>449</v>
      </c>
      <c r="D398" s="142"/>
      <c r="E398" s="143"/>
      <c r="F398" s="2" t="s">
        <v>13</v>
      </c>
      <c r="G398" s="14">
        <v>1</v>
      </c>
      <c r="H398" s="16"/>
      <c r="I398" s="57">
        <f>G399*H399</f>
        <v>0</v>
      </c>
    </row>
    <row r="399" spans="1:12" x14ac:dyDescent="0.25">
      <c r="A399" s="64">
        <v>40217</v>
      </c>
      <c r="B399" s="42" t="s">
        <v>450</v>
      </c>
      <c r="C399" s="141" t="s">
        <v>451</v>
      </c>
      <c r="D399" s="142"/>
      <c r="E399" s="143"/>
      <c r="F399" s="2" t="s">
        <v>13</v>
      </c>
      <c r="G399" s="14">
        <v>1</v>
      </c>
      <c r="H399" s="16"/>
      <c r="I399" s="57">
        <f>G399*H399</f>
        <v>0</v>
      </c>
    </row>
    <row r="400" spans="1:12" x14ac:dyDescent="0.25">
      <c r="A400" s="64">
        <v>40218</v>
      </c>
      <c r="B400" s="1" t="s">
        <v>278</v>
      </c>
      <c r="C400" s="138" t="s">
        <v>279</v>
      </c>
      <c r="D400" s="139"/>
      <c r="E400" s="140"/>
      <c r="F400" s="2" t="s">
        <v>28</v>
      </c>
      <c r="G400" s="14">
        <v>47.431999999999988</v>
      </c>
      <c r="H400" s="16"/>
      <c r="I400" s="57">
        <f t="shared" si="16"/>
        <v>0</v>
      </c>
      <c r="L400" s="20"/>
    </row>
    <row r="401" spans="1:12" x14ac:dyDescent="0.25">
      <c r="A401" s="64">
        <v>40219</v>
      </c>
      <c r="B401" s="1" t="s">
        <v>281</v>
      </c>
      <c r="C401" s="138" t="s">
        <v>282</v>
      </c>
      <c r="D401" s="139"/>
      <c r="E401" s="140"/>
      <c r="F401" s="2" t="s">
        <v>22</v>
      </c>
      <c r="G401" s="14">
        <v>29.811599999999999</v>
      </c>
      <c r="H401" s="16"/>
      <c r="I401" s="57">
        <f t="shared" si="16"/>
        <v>0</v>
      </c>
      <c r="L401" s="20"/>
    </row>
    <row r="402" spans="1:12" x14ac:dyDescent="0.25">
      <c r="A402" s="64">
        <v>40220</v>
      </c>
      <c r="B402" s="1" t="s">
        <v>283</v>
      </c>
      <c r="C402" s="138" t="s">
        <v>284</v>
      </c>
      <c r="D402" s="139"/>
      <c r="E402" s="140"/>
      <c r="F402" s="2" t="s">
        <v>28</v>
      </c>
      <c r="G402" s="14">
        <v>50.959999999999994</v>
      </c>
      <c r="H402" s="16"/>
      <c r="I402" s="57">
        <f t="shared" si="16"/>
        <v>0</v>
      </c>
      <c r="L402" s="20"/>
    </row>
    <row r="403" spans="1:12" x14ac:dyDescent="0.25">
      <c r="A403" s="64">
        <v>40221</v>
      </c>
      <c r="B403" s="1" t="s">
        <v>285</v>
      </c>
      <c r="C403" s="138" t="s">
        <v>286</v>
      </c>
      <c r="D403" s="139"/>
      <c r="E403" s="140"/>
      <c r="F403" s="2" t="s">
        <v>13</v>
      </c>
      <c r="G403" s="14">
        <v>15</v>
      </c>
      <c r="H403" s="16"/>
      <c r="I403" s="57">
        <f t="shared" si="16"/>
        <v>0</v>
      </c>
    </row>
    <row r="404" spans="1:12" x14ac:dyDescent="0.25">
      <c r="A404" s="64">
        <v>40222</v>
      </c>
      <c r="B404" s="1" t="s">
        <v>287</v>
      </c>
      <c r="C404" s="138" t="s">
        <v>288</v>
      </c>
      <c r="D404" s="139"/>
      <c r="E404" s="140"/>
      <c r="F404" s="2" t="s">
        <v>13</v>
      </c>
      <c r="G404" s="14">
        <v>15</v>
      </c>
      <c r="H404" s="16"/>
      <c r="I404" s="57">
        <f t="shared" si="16"/>
        <v>0</v>
      </c>
    </row>
    <row r="405" spans="1:12" ht="15" customHeight="1" x14ac:dyDescent="0.25">
      <c r="A405" s="64">
        <v>40223</v>
      </c>
      <c r="B405" s="42" t="s">
        <v>428</v>
      </c>
      <c r="C405" s="141" t="s">
        <v>429</v>
      </c>
      <c r="D405" s="142"/>
      <c r="E405" s="143"/>
      <c r="F405" s="25" t="s">
        <v>28</v>
      </c>
      <c r="G405" s="14">
        <v>282.8</v>
      </c>
      <c r="H405" s="16"/>
      <c r="I405" s="57">
        <f>G405*H405</f>
        <v>0</v>
      </c>
    </row>
    <row r="406" spans="1:12" x14ac:dyDescent="0.25">
      <c r="A406" s="64">
        <v>40224</v>
      </c>
      <c r="B406" s="1" t="s">
        <v>61</v>
      </c>
      <c r="C406" s="138" t="s">
        <v>62</v>
      </c>
      <c r="D406" s="139"/>
      <c r="E406" s="140"/>
      <c r="F406" s="2" t="s">
        <v>28</v>
      </c>
      <c r="G406" s="14">
        <v>395.9199999999999</v>
      </c>
      <c r="H406" s="16"/>
      <c r="I406" s="57">
        <f t="shared" si="16"/>
        <v>0</v>
      </c>
      <c r="L406" s="20"/>
    </row>
    <row r="407" spans="1:12" x14ac:dyDescent="0.25">
      <c r="A407" s="64">
        <v>40225</v>
      </c>
      <c r="B407" s="1" t="s">
        <v>289</v>
      </c>
      <c r="C407" s="138" t="s">
        <v>290</v>
      </c>
      <c r="D407" s="139"/>
      <c r="E407" s="140"/>
      <c r="F407" s="2" t="s">
        <v>22</v>
      </c>
      <c r="G407" s="14">
        <v>29.4</v>
      </c>
      <c r="H407" s="16"/>
      <c r="I407" s="57">
        <f t="shared" si="16"/>
        <v>0</v>
      </c>
      <c r="L407" s="20"/>
    </row>
    <row r="408" spans="1:12" x14ac:dyDescent="0.25">
      <c r="A408" s="64">
        <v>40226</v>
      </c>
      <c r="B408" s="1" t="s">
        <v>305</v>
      </c>
      <c r="C408" s="138" t="s">
        <v>51</v>
      </c>
      <c r="D408" s="139"/>
      <c r="E408" s="140"/>
      <c r="F408" s="2" t="s">
        <v>22</v>
      </c>
      <c r="G408" s="14" t="s">
        <v>291</v>
      </c>
      <c r="H408" s="22"/>
      <c r="I408" s="57">
        <f t="shared" si="16"/>
        <v>0</v>
      </c>
    </row>
    <row r="409" spans="1:12" x14ac:dyDescent="0.25">
      <c r="A409" s="64">
        <v>40227</v>
      </c>
      <c r="B409" s="1" t="s">
        <v>31</v>
      </c>
      <c r="C409" s="138" t="s">
        <v>32</v>
      </c>
      <c r="D409" s="139"/>
      <c r="E409" s="140"/>
      <c r="F409" s="2" t="s">
        <v>13</v>
      </c>
      <c r="G409" s="14">
        <v>26</v>
      </c>
      <c r="H409" s="16"/>
      <c r="I409" s="57">
        <f t="shared" si="16"/>
        <v>0</v>
      </c>
    </row>
    <row r="410" spans="1:12" x14ac:dyDescent="0.25">
      <c r="A410" s="64">
        <v>40228</v>
      </c>
      <c r="B410" s="1" t="s">
        <v>292</v>
      </c>
      <c r="C410" s="138" t="s">
        <v>293</v>
      </c>
      <c r="D410" s="139"/>
      <c r="E410" s="140"/>
      <c r="F410" s="2" t="s">
        <v>13</v>
      </c>
      <c r="G410" s="14" t="s">
        <v>26</v>
      </c>
      <c r="H410" s="16"/>
      <c r="I410" s="57">
        <f t="shared" si="16"/>
        <v>0</v>
      </c>
    </row>
    <row r="411" spans="1:12" x14ac:dyDescent="0.25">
      <c r="A411" s="64">
        <v>40229</v>
      </c>
      <c r="B411" s="1" t="s">
        <v>16</v>
      </c>
      <c r="C411" s="138" t="s">
        <v>17</v>
      </c>
      <c r="D411" s="139"/>
      <c r="E411" s="140"/>
      <c r="F411" s="4" t="s">
        <v>13</v>
      </c>
      <c r="G411" s="14">
        <v>2</v>
      </c>
      <c r="H411" s="16"/>
      <c r="I411" s="57">
        <f t="shared" si="16"/>
        <v>0</v>
      </c>
    </row>
    <row r="412" spans="1:12" x14ac:dyDescent="0.25">
      <c r="A412" s="64">
        <v>40230</v>
      </c>
      <c r="B412" s="1" t="s">
        <v>294</v>
      </c>
      <c r="C412" s="138" t="s">
        <v>295</v>
      </c>
      <c r="D412" s="139"/>
      <c r="E412" s="140"/>
      <c r="F412" s="2" t="s">
        <v>13</v>
      </c>
      <c r="G412" s="14" t="s">
        <v>26</v>
      </c>
      <c r="H412" s="16"/>
      <c r="I412" s="57">
        <f t="shared" si="16"/>
        <v>0</v>
      </c>
    </row>
    <row r="413" spans="1:12" x14ac:dyDescent="0.25">
      <c r="A413" s="64">
        <v>40231</v>
      </c>
      <c r="B413" s="1" t="s">
        <v>296</v>
      </c>
      <c r="C413" s="138" t="s">
        <v>297</v>
      </c>
      <c r="D413" s="139"/>
      <c r="E413" s="140"/>
      <c r="F413" s="2" t="s">
        <v>13</v>
      </c>
      <c r="G413" s="14" t="s">
        <v>26</v>
      </c>
      <c r="H413" s="16"/>
      <c r="I413" s="57">
        <f t="shared" si="16"/>
        <v>0</v>
      </c>
    </row>
    <row r="414" spans="1:12" x14ac:dyDescent="0.25">
      <c r="A414" s="64">
        <v>40232</v>
      </c>
      <c r="B414" s="1" t="s">
        <v>52</v>
      </c>
      <c r="C414" s="138" t="s">
        <v>53</v>
      </c>
      <c r="D414" s="139"/>
      <c r="E414" s="140"/>
      <c r="F414" s="2" t="s">
        <v>13</v>
      </c>
      <c r="G414" s="14" t="s">
        <v>26</v>
      </c>
      <c r="H414" s="16"/>
      <c r="I414" s="57">
        <f t="shared" si="16"/>
        <v>0</v>
      </c>
    </row>
    <row r="415" spans="1:12" x14ac:dyDescent="0.25">
      <c r="A415" s="64">
        <v>40233</v>
      </c>
      <c r="B415" s="1" t="s">
        <v>41</v>
      </c>
      <c r="C415" s="138" t="s">
        <v>42</v>
      </c>
      <c r="D415" s="139"/>
      <c r="E415" s="140"/>
      <c r="F415" s="2" t="s">
        <v>13</v>
      </c>
      <c r="G415" s="14" t="s">
        <v>26</v>
      </c>
      <c r="H415" s="16"/>
      <c r="I415" s="57">
        <f t="shared" si="16"/>
        <v>0</v>
      </c>
    </row>
    <row r="416" spans="1:12" x14ac:dyDescent="0.25">
      <c r="A416" s="64">
        <v>40234</v>
      </c>
      <c r="B416" s="1" t="s">
        <v>43</v>
      </c>
      <c r="C416" s="138" t="s">
        <v>44</v>
      </c>
      <c r="D416" s="139"/>
      <c r="E416" s="140"/>
      <c r="F416" s="2" t="s">
        <v>13</v>
      </c>
      <c r="G416" s="14" t="s">
        <v>26</v>
      </c>
      <c r="H416" s="16"/>
      <c r="I416" s="57">
        <f t="shared" si="16"/>
        <v>0</v>
      </c>
    </row>
    <row r="417" spans="1:12" x14ac:dyDescent="0.25">
      <c r="A417" s="64">
        <v>40235</v>
      </c>
      <c r="B417" s="1" t="s">
        <v>48</v>
      </c>
      <c r="C417" s="138" t="s">
        <v>49</v>
      </c>
      <c r="D417" s="139"/>
      <c r="E417" s="140"/>
      <c r="F417" s="2" t="s">
        <v>13</v>
      </c>
      <c r="G417" s="14" t="s">
        <v>26</v>
      </c>
      <c r="H417" s="16"/>
      <c r="I417" s="57">
        <f t="shared" si="16"/>
        <v>0</v>
      </c>
    </row>
    <row r="418" spans="1:12" x14ac:dyDescent="0.25">
      <c r="A418" s="64">
        <v>40236</v>
      </c>
      <c r="B418" s="1" t="s">
        <v>12</v>
      </c>
      <c r="C418" s="138" t="s">
        <v>306</v>
      </c>
      <c r="D418" s="139"/>
      <c r="E418" s="140"/>
      <c r="F418" s="4" t="s">
        <v>13</v>
      </c>
      <c r="G418" s="14" t="s">
        <v>18</v>
      </c>
      <c r="H418" s="16"/>
      <c r="I418" s="57">
        <f t="shared" si="16"/>
        <v>0</v>
      </c>
    </row>
    <row r="419" spans="1:12" x14ac:dyDescent="0.25">
      <c r="A419" s="64">
        <v>40237</v>
      </c>
      <c r="B419" s="1" t="s">
        <v>34</v>
      </c>
      <c r="C419" s="138" t="s">
        <v>35</v>
      </c>
      <c r="D419" s="139"/>
      <c r="E419" s="140"/>
      <c r="F419" s="2" t="s">
        <v>22</v>
      </c>
      <c r="G419" s="14">
        <v>127.39999999999999</v>
      </c>
      <c r="H419" s="16"/>
      <c r="I419" s="57">
        <f t="shared" si="16"/>
        <v>0</v>
      </c>
      <c r="L419" s="20"/>
    </row>
    <row r="420" spans="1:12" x14ac:dyDescent="0.25">
      <c r="A420" s="64">
        <v>40238</v>
      </c>
      <c r="B420" s="1" t="s">
        <v>445</v>
      </c>
      <c r="C420" s="138" t="s">
        <v>37</v>
      </c>
      <c r="D420" s="139"/>
      <c r="E420" s="140"/>
      <c r="F420" s="2" t="s">
        <v>22</v>
      </c>
      <c r="G420" s="14">
        <v>509.59999999999997</v>
      </c>
      <c r="H420" s="16"/>
      <c r="I420" s="57">
        <f t="shared" si="16"/>
        <v>0</v>
      </c>
      <c r="L420" s="20"/>
    </row>
    <row r="421" spans="1:12" ht="15" customHeight="1" x14ac:dyDescent="0.25">
      <c r="A421" s="64">
        <v>40239</v>
      </c>
      <c r="B421" s="42" t="s">
        <v>446</v>
      </c>
      <c r="C421" s="138" t="s">
        <v>447</v>
      </c>
      <c r="D421" s="139"/>
      <c r="E421" s="140"/>
      <c r="F421" s="2" t="s">
        <v>58</v>
      </c>
      <c r="G421" s="14" t="s">
        <v>98</v>
      </c>
      <c r="H421" s="16"/>
      <c r="I421" s="57">
        <f t="shared" si="16"/>
        <v>0</v>
      </c>
    </row>
    <row r="422" spans="1:12" x14ac:dyDescent="0.25">
      <c r="A422" s="64">
        <v>40240</v>
      </c>
      <c r="B422" s="1" t="s">
        <v>298</v>
      </c>
      <c r="C422" s="138" t="s">
        <v>299</v>
      </c>
      <c r="D422" s="139"/>
      <c r="E422" s="140"/>
      <c r="F422" s="2" t="s">
        <v>22</v>
      </c>
      <c r="G422" s="14">
        <v>44.687999999999995</v>
      </c>
      <c r="H422" s="16"/>
      <c r="I422" s="57">
        <f t="shared" si="16"/>
        <v>0</v>
      </c>
      <c r="L422" s="20"/>
    </row>
    <row r="423" spans="1:12" x14ac:dyDescent="0.25">
      <c r="A423" s="64">
        <v>40241</v>
      </c>
      <c r="B423" s="1" t="s">
        <v>301</v>
      </c>
      <c r="C423" s="138" t="s">
        <v>302</v>
      </c>
      <c r="D423" s="139"/>
      <c r="E423" s="140"/>
      <c r="F423" s="2" t="s">
        <v>22</v>
      </c>
      <c r="G423" s="14">
        <v>41.316799999999994</v>
      </c>
      <c r="H423" s="16"/>
      <c r="I423" s="57">
        <f t="shared" si="16"/>
        <v>0</v>
      </c>
      <c r="L423" s="20"/>
    </row>
    <row r="424" spans="1:12" x14ac:dyDescent="0.25">
      <c r="A424" s="64">
        <v>40242</v>
      </c>
      <c r="B424" s="1" t="s">
        <v>54</v>
      </c>
      <c r="C424" s="138" t="s">
        <v>55</v>
      </c>
      <c r="D424" s="139"/>
      <c r="E424" s="140"/>
      <c r="F424" s="2" t="s">
        <v>28</v>
      </c>
      <c r="G424" s="14">
        <v>16.463999999999999</v>
      </c>
      <c r="H424" s="16"/>
      <c r="I424" s="57">
        <f t="shared" si="16"/>
        <v>0</v>
      </c>
      <c r="L424" s="20"/>
    </row>
    <row r="425" spans="1:12" x14ac:dyDescent="0.25">
      <c r="A425" s="64">
        <v>40243</v>
      </c>
      <c r="B425" s="1" t="s">
        <v>63</v>
      </c>
      <c r="C425" s="138" t="s">
        <v>64</v>
      </c>
      <c r="D425" s="139"/>
      <c r="E425" s="140"/>
      <c r="F425" s="2" t="s">
        <v>28</v>
      </c>
      <c r="G425" s="14">
        <v>371.1848</v>
      </c>
      <c r="H425" s="16"/>
      <c r="I425" s="57">
        <f t="shared" si="16"/>
        <v>0</v>
      </c>
      <c r="L425" s="20"/>
    </row>
    <row r="426" spans="1:12" x14ac:dyDescent="0.25">
      <c r="A426" s="64">
        <v>40244</v>
      </c>
      <c r="B426" s="1" t="s">
        <v>65</v>
      </c>
      <c r="C426" s="138" t="s">
        <v>66</v>
      </c>
      <c r="D426" s="139"/>
      <c r="E426" s="140"/>
      <c r="F426" s="2" t="s">
        <v>28</v>
      </c>
      <c r="G426" s="14">
        <v>510.32519999999994</v>
      </c>
      <c r="H426" s="16"/>
      <c r="I426" s="57">
        <f t="shared" si="16"/>
        <v>0</v>
      </c>
      <c r="L426" s="20"/>
    </row>
    <row r="427" spans="1:12" x14ac:dyDescent="0.25">
      <c r="A427" s="64">
        <v>40245</v>
      </c>
      <c r="B427" s="1" t="s">
        <v>68</v>
      </c>
      <c r="C427" s="138" t="s">
        <v>69</v>
      </c>
      <c r="D427" s="139"/>
      <c r="E427" s="140"/>
      <c r="F427" s="2" t="s">
        <v>28</v>
      </c>
      <c r="G427" s="14">
        <v>510.32519999999994</v>
      </c>
      <c r="H427" s="16"/>
      <c r="I427" s="57">
        <f t="shared" si="16"/>
        <v>0</v>
      </c>
      <c r="L427" s="20"/>
    </row>
    <row r="428" spans="1:12" x14ac:dyDescent="0.25">
      <c r="A428" s="64">
        <v>40246</v>
      </c>
      <c r="B428" s="1" t="s">
        <v>70</v>
      </c>
      <c r="C428" s="138" t="s">
        <v>71</v>
      </c>
      <c r="D428" s="139"/>
      <c r="E428" s="140"/>
      <c r="F428" s="2" t="s">
        <v>28</v>
      </c>
      <c r="G428" s="14">
        <v>371.1848</v>
      </c>
      <c r="H428" s="16"/>
      <c r="I428" s="57">
        <f t="shared" si="16"/>
        <v>0</v>
      </c>
      <c r="L428" s="20"/>
    </row>
    <row r="429" spans="1:12" x14ac:dyDescent="0.25">
      <c r="A429" s="64">
        <v>40247</v>
      </c>
      <c r="B429" s="1" t="s">
        <v>72</v>
      </c>
      <c r="C429" s="138" t="s">
        <v>456</v>
      </c>
      <c r="D429" s="139"/>
      <c r="E429" s="140"/>
      <c r="F429" s="2" t="s">
        <v>73</v>
      </c>
      <c r="G429" s="14">
        <v>21.265999999999995</v>
      </c>
      <c r="H429" s="16"/>
      <c r="I429" s="57">
        <f t="shared" si="16"/>
        <v>0</v>
      </c>
      <c r="L429" s="20"/>
    </row>
    <row r="430" spans="1:12" x14ac:dyDescent="0.25">
      <c r="A430" s="64">
        <v>40248</v>
      </c>
      <c r="B430" s="1" t="s">
        <v>74</v>
      </c>
      <c r="C430" s="138" t="s">
        <v>457</v>
      </c>
      <c r="D430" s="139"/>
      <c r="E430" s="140"/>
      <c r="F430" s="2" t="s">
        <v>73</v>
      </c>
      <c r="G430" s="14">
        <v>21.265999999999995</v>
      </c>
      <c r="H430" s="16"/>
      <c r="I430" s="57">
        <f t="shared" si="16"/>
        <v>0</v>
      </c>
      <c r="L430" s="20"/>
    </row>
    <row r="431" spans="1:12" x14ac:dyDescent="0.25">
      <c r="A431" s="58"/>
      <c r="B431" s="44"/>
      <c r="C431" s="144"/>
      <c r="D431" s="145"/>
      <c r="E431" s="146"/>
      <c r="F431" s="8"/>
      <c r="G431" s="26"/>
      <c r="H431" s="27"/>
      <c r="I431" s="59"/>
    </row>
    <row r="432" spans="1:12" x14ac:dyDescent="0.25">
      <c r="A432" s="60" t="s">
        <v>691</v>
      </c>
      <c r="B432" s="45"/>
      <c r="C432" s="147" t="s">
        <v>307</v>
      </c>
      <c r="D432" s="148"/>
      <c r="E432" s="149"/>
      <c r="F432" s="28"/>
      <c r="G432" s="29"/>
      <c r="H432" s="30"/>
      <c r="I432" s="55">
        <f>SUM(I433:I472)</f>
        <v>0</v>
      </c>
    </row>
    <row r="433" spans="1:12" x14ac:dyDescent="0.25">
      <c r="A433" s="64">
        <v>40238</v>
      </c>
      <c r="B433" s="1" t="s">
        <v>272</v>
      </c>
      <c r="C433" s="138" t="s">
        <v>273</v>
      </c>
      <c r="D433" s="139"/>
      <c r="E433" s="140"/>
      <c r="F433" s="2" t="s">
        <v>22</v>
      </c>
      <c r="G433" s="14" t="s">
        <v>274</v>
      </c>
      <c r="H433" s="16"/>
      <c r="I433" s="57">
        <f t="shared" ref="I433:I471" si="17">G433*H433</f>
        <v>0</v>
      </c>
    </row>
    <row r="434" spans="1:12" x14ac:dyDescent="0.25">
      <c r="A434" s="64">
        <v>40239</v>
      </c>
      <c r="B434" s="42" t="s">
        <v>426</v>
      </c>
      <c r="C434" s="141" t="s">
        <v>427</v>
      </c>
      <c r="D434" s="142"/>
      <c r="E434" s="150"/>
      <c r="F434" s="25" t="s">
        <v>28</v>
      </c>
      <c r="G434" s="14">
        <v>64.06</v>
      </c>
      <c r="H434" s="16"/>
      <c r="I434" s="57">
        <f>G434*H434</f>
        <v>0</v>
      </c>
    </row>
    <row r="435" spans="1:12" x14ac:dyDescent="0.25">
      <c r="A435" s="64">
        <v>40240</v>
      </c>
      <c r="B435" s="42" t="s">
        <v>433</v>
      </c>
      <c r="C435" s="141" t="s">
        <v>434</v>
      </c>
      <c r="D435" s="142"/>
      <c r="E435" s="143"/>
      <c r="F435" s="2" t="s">
        <v>73</v>
      </c>
      <c r="G435" s="14">
        <v>3.2</v>
      </c>
      <c r="H435" s="16"/>
      <c r="I435" s="57">
        <f>G435*H435</f>
        <v>0</v>
      </c>
    </row>
    <row r="436" spans="1:12" x14ac:dyDescent="0.25">
      <c r="A436" s="64">
        <v>40241</v>
      </c>
      <c r="B436" s="1" t="s">
        <v>275</v>
      </c>
      <c r="C436" s="138" t="s">
        <v>461</v>
      </c>
      <c r="D436" s="139"/>
      <c r="E436" s="140"/>
      <c r="F436" s="4" t="s">
        <v>22</v>
      </c>
      <c r="G436" s="14" t="s">
        <v>274</v>
      </c>
      <c r="H436" s="16"/>
      <c r="I436" s="57">
        <f t="shared" si="17"/>
        <v>0</v>
      </c>
    </row>
    <row r="437" spans="1:12" x14ac:dyDescent="0.25">
      <c r="A437" s="64">
        <v>40242</v>
      </c>
      <c r="B437" s="1" t="s">
        <v>276</v>
      </c>
      <c r="C437" s="138" t="s">
        <v>277</v>
      </c>
      <c r="D437" s="139"/>
      <c r="E437" s="140"/>
      <c r="F437" s="2" t="s">
        <v>28</v>
      </c>
      <c r="G437" s="14">
        <v>3.5</v>
      </c>
      <c r="H437" s="16"/>
      <c r="I437" s="57">
        <f t="shared" si="17"/>
        <v>0</v>
      </c>
    </row>
    <row r="438" spans="1:12" x14ac:dyDescent="0.25">
      <c r="A438" s="64">
        <v>40243</v>
      </c>
      <c r="B438" s="1" t="s">
        <v>442</v>
      </c>
      <c r="C438" s="138" t="s">
        <v>454</v>
      </c>
      <c r="D438" s="139"/>
      <c r="E438" s="140"/>
      <c r="F438" s="4" t="s">
        <v>28</v>
      </c>
      <c r="G438" s="14" t="s">
        <v>18</v>
      </c>
      <c r="H438" s="16"/>
      <c r="I438" s="57">
        <f t="shared" si="17"/>
        <v>0</v>
      </c>
    </row>
    <row r="439" spans="1:12" x14ac:dyDescent="0.25">
      <c r="A439" s="64">
        <v>40244</v>
      </c>
      <c r="B439" s="42" t="s">
        <v>448</v>
      </c>
      <c r="C439" s="141" t="s">
        <v>449</v>
      </c>
      <c r="D439" s="142"/>
      <c r="E439" s="143"/>
      <c r="F439" s="2" t="s">
        <v>13</v>
      </c>
      <c r="G439" s="14">
        <v>1</v>
      </c>
      <c r="H439" s="16"/>
      <c r="I439" s="57">
        <f>G440*H440</f>
        <v>0</v>
      </c>
    </row>
    <row r="440" spans="1:12" x14ac:dyDescent="0.25">
      <c r="A440" s="64">
        <v>40245</v>
      </c>
      <c r="B440" s="42" t="s">
        <v>450</v>
      </c>
      <c r="C440" s="141" t="s">
        <v>451</v>
      </c>
      <c r="D440" s="142"/>
      <c r="E440" s="143"/>
      <c r="F440" s="2" t="s">
        <v>13</v>
      </c>
      <c r="G440" s="14">
        <v>1</v>
      </c>
      <c r="H440" s="16"/>
      <c r="I440" s="57">
        <f>G440*H440</f>
        <v>0</v>
      </c>
    </row>
    <row r="441" spans="1:12" x14ac:dyDescent="0.25">
      <c r="A441" s="64">
        <v>40246</v>
      </c>
      <c r="B441" s="1" t="s">
        <v>278</v>
      </c>
      <c r="C441" s="138" t="s">
        <v>279</v>
      </c>
      <c r="D441" s="139"/>
      <c r="E441" s="140"/>
      <c r="F441" s="2" t="s">
        <v>28</v>
      </c>
      <c r="G441" s="14">
        <v>47.431999999999988</v>
      </c>
      <c r="H441" s="16"/>
      <c r="I441" s="57">
        <f t="shared" si="17"/>
        <v>0</v>
      </c>
      <c r="L441" s="20"/>
    </row>
    <row r="442" spans="1:12" x14ac:dyDescent="0.25">
      <c r="A442" s="64">
        <v>40247</v>
      </c>
      <c r="B442" s="1" t="s">
        <v>281</v>
      </c>
      <c r="C442" s="138" t="s">
        <v>282</v>
      </c>
      <c r="D442" s="139"/>
      <c r="E442" s="140"/>
      <c r="F442" s="2" t="s">
        <v>22</v>
      </c>
      <c r="G442" s="14">
        <v>29.811599999999999</v>
      </c>
      <c r="H442" s="16"/>
      <c r="I442" s="57">
        <f t="shared" si="17"/>
        <v>0</v>
      </c>
      <c r="L442" s="20"/>
    </row>
    <row r="443" spans="1:12" x14ac:dyDescent="0.25">
      <c r="A443" s="64">
        <v>40248</v>
      </c>
      <c r="B443" s="1" t="s">
        <v>283</v>
      </c>
      <c r="C443" s="138" t="s">
        <v>284</v>
      </c>
      <c r="D443" s="139"/>
      <c r="E443" s="140"/>
      <c r="F443" s="2" t="s">
        <v>28</v>
      </c>
      <c r="G443" s="14">
        <v>31.359999999999996</v>
      </c>
      <c r="H443" s="16"/>
      <c r="I443" s="57">
        <f t="shared" si="17"/>
        <v>0</v>
      </c>
      <c r="L443" s="20"/>
    </row>
    <row r="444" spans="1:12" x14ac:dyDescent="0.25">
      <c r="A444" s="64">
        <v>40249</v>
      </c>
      <c r="B444" s="1" t="s">
        <v>285</v>
      </c>
      <c r="C444" s="138" t="s">
        <v>286</v>
      </c>
      <c r="D444" s="139"/>
      <c r="E444" s="140"/>
      <c r="F444" s="2" t="s">
        <v>13</v>
      </c>
      <c r="G444" s="14">
        <v>27.439999999999994</v>
      </c>
      <c r="H444" s="16"/>
      <c r="I444" s="57">
        <f t="shared" si="17"/>
        <v>0</v>
      </c>
      <c r="L444" s="20"/>
    </row>
    <row r="445" spans="1:12" x14ac:dyDescent="0.25">
      <c r="A445" s="64">
        <v>40250</v>
      </c>
      <c r="B445" s="1" t="s">
        <v>287</v>
      </c>
      <c r="C445" s="138" t="s">
        <v>288</v>
      </c>
      <c r="D445" s="139"/>
      <c r="E445" s="140"/>
      <c r="F445" s="2" t="s">
        <v>13</v>
      </c>
      <c r="G445" s="14">
        <v>14</v>
      </c>
      <c r="H445" s="16"/>
      <c r="I445" s="57">
        <f t="shared" si="17"/>
        <v>0</v>
      </c>
    </row>
    <row r="446" spans="1:12" x14ac:dyDescent="0.25">
      <c r="A446" s="64">
        <v>40251</v>
      </c>
      <c r="B446" s="42" t="s">
        <v>428</v>
      </c>
      <c r="C446" s="141" t="s">
        <v>429</v>
      </c>
      <c r="D446" s="142"/>
      <c r="E446" s="143"/>
      <c r="F446" s="25" t="s">
        <v>28</v>
      </c>
      <c r="G446" s="14">
        <v>282.8</v>
      </c>
      <c r="H446" s="16"/>
      <c r="I446" s="57">
        <f>G446*H446</f>
        <v>0</v>
      </c>
    </row>
    <row r="447" spans="1:12" x14ac:dyDescent="0.25">
      <c r="A447" s="64">
        <v>40252</v>
      </c>
      <c r="B447" s="1" t="s">
        <v>61</v>
      </c>
      <c r="C447" s="138" t="s">
        <v>62</v>
      </c>
      <c r="D447" s="139"/>
      <c r="E447" s="140"/>
      <c r="F447" s="2" t="s">
        <v>28</v>
      </c>
      <c r="G447" s="14">
        <v>395.9199999999999</v>
      </c>
      <c r="H447" s="16"/>
      <c r="I447" s="57">
        <f t="shared" si="17"/>
        <v>0</v>
      </c>
      <c r="L447" s="20"/>
    </row>
    <row r="448" spans="1:12" x14ac:dyDescent="0.25">
      <c r="A448" s="64">
        <v>40253</v>
      </c>
      <c r="B448" s="1" t="s">
        <v>289</v>
      </c>
      <c r="C448" s="138" t="s">
        <v>290</v>
      </c>
      <c r="D448" s="139"/>
      <c r="E448" s="140"/>
      <c r="F448" s="2" t="s">
        <v>22</v>
      </c>
      <c r="G448" s="14">
        <v>101.91999999999999</v>
      </c>
      <c r="H448" s="16"/>
      <c r="I448" s="57">
        <f t="shared" si="17"/>
        <v>0</v>
      </c>
      <c r="L448" s="20"/>
    </row>
    <row r="449" spans="1:12" x14ac:dyDescent="0.25">
      <c r="A449" s="64">
        <v>40254</v>
      </c>
      <c r="B449" s="1" t="s">
        <v>305</v>
      </c>
      <c r="C449" s="138" t="s">
        <v>51</v>
      </c>
      <c r="D449" s="139"/>
      <c r="E449" s="140"/>
      <c r="F449" s="2" t="s">
        <v>22</v>
      </c>
      <c r="G449" s="14" t="s">
        <v>291</v>
      </c>
      <c r="H449" s="22"/>
      <c r="I449" s="57">
        <f t="shared" si="17"/>
        <v>0</v>
      </c>
    </row>
    <row r="450" spans="1:12" x14ac:dyDescent="0.25">
      <c r="A450" s="64">
        <v>40255</v>
      </c>
      <c r="B450" s="1" t="s">
        <v>31</v>
      </c>
      <c r="C450" s="138" t="s">
        <v>32</v>
      </c>
      <c r="D450" s="139"/>
      <c r="E450" s="140"/>
      <c r="F450" s="2" t="s">
        <v>13</v>
      </c>
      <c r="G450" s="14">
        <v>24</v>
      </c>
      <c r="H450" s="16"/>
      <c r="I450" s="57">
        <f t="shared" si="17"/>
        <v>0</v>
      </c>
    </row>
    <row r="451" spans="1:12" x14ac:dyDescent="0.25">
      <c r="A451" s="64">
        <v>40256</v>
      </c>
      <c r="B451" s="1" t="s">
        <v>292</v>
      </c>
      <c r="C451" s="138" t="s">
        <v>293</v>
      </c>
      <c r="D451" s="139"/>
      <c r="E451" s="140"/>
      <c r="F451" s="2" t="s">
        <v>13</v>
      </c>
      <c r="G451" s="14" t="s">
        <v>26</v>
      </c>
      <c r="H451" s="16"/>
      <c r="I451" s="57">
        <f t="shared" si="17"/>
        <v>0</v>
      </c>
    </row>
    <row r="452" spans="1:12" x14ac:dyDescent="0.25">
      <c r="A452" s="64">
        <v>40257</v>
      </c>
      <c r="B452" s="1" t="s">
        <v>16</v>
      </c>
      <c r="C452" s="138" t="s">
        <v>17</v>
      </c>
      <c r="D452" s="139"/>
      <c r="E452" s="140"/>
      <c r="F452" s="4" t="s">
        <v>13</v>
      </c>
      <c r="G452" s="14">
        <v>2</v>
      </c>
      <c r="H452" s="16"/>
      <c r="I452" s="57">
        <f t="shared" si="17"/>
        <v>0</v>
      </c>
    </row>
    <row r="453" spans="1:12" x14ac:dyDescent="0.25">
      <c r="A453" s="64">
        <v>40258</v>
      </c>
      <c r="B453" s="1" t="s">
        <v>294</v>
      </c>
      <c r="C453" s="138" t="s">
        <v>295</v>
      </c>
      <c r="D453" s="139"/>
      <c r="E453" s="140"/>
      <c r="F453" s="2" t="s">
        <v>13</v>
      </c>
      <c r="G453" s="14" t="s">
        <v>26</v>
      </c>
      <c r="H453" s="16"/>
      <c r="I453" s="57">
        <f t="shared" si="17"/>
        <v>0</v>
      </c>
    </row>
    <row r="454" spans="1:12" x14ac:dyDescent="0.25">
      <c r="A454" s="64">
        <v>40259</v>
      </c>
      <c r="B454" s="1" t="s">
        <v>296</v>
      </c>
      <c r="C454" s="138" t="s">
        <v>297</v>
      </c>
      <c r="D454" s="139"/>
      <c r="E454" s="140"/>
      <c r="F454" s="2" t="s">
        <v>13</v>
      </c>
      <c r="G454" s="14" t="s">
        <v>26</v>
      </c>
      <c r="H454" s="16"/>
      <c r="I454" s="57">
        <f t="shared" si="17"/>
        <v>0</v>
      </c>
    </row>
    <row r="455" spans="1:12" x14ac:dyDescent="0.25">
      <c r="A455" s="64">
        <v>40260</v>
      </c>
      <c r="B455" s="1" t="s">
        <v>52</v>
      </c>
      <c r="C455" s="138" t="s">
        <v>53</v>
      </c>
      <c r="D455" s="139"/>
      <c r="E455" s="140"/>
      <c r="F455" s="2" t="s">
        <v>13</v>
      </c>
      <c r="G455" s="14" t="s">
        <v>26</v>
      </c>
      <c r="H455" s="16"/>
      <c r="I455" s="57">
        <f t="shared" si="17"/>
        <v>0</v>
      </c>
    </row>
    <row r="456" spans="1:12" x14ac:dyDescent="0.25">
      <c r="A456" s="64">
        <v>40261</v>
      </c>
      <c r="B456" s="1" t="s">
        <v>41</v>
      </c>
      <c r="C456" s="138" t="s">
        <v>42</v>
      </c>
      <c r="D456" s="139"/>
      <c r="E456" s="140"/>
      <c r="F456" s="2" t="s">
        <v>13</v>
      </c>
      <c r="G456" s="14" t="s">
        <v>26</v>
      </c>
      <c r="H456" s="16"/>
      <c r="I456" s="57">
        <f t="shared" si="17"/>
        <v>0</v>
      </c>
    </row>
    <row r="457" spans="1:12" x14ac:dyDescent="0.25">
      <c r="A457" s="64">
        <v>40262</v>
      </c>
      <c r="B457" s="1" t="s">
        <v>43</v>
      </c>
      <c r="C457" s="138" t="s">
        <v>44</v>
      </c>
      <c r="D457" s="139"/>
      <c r="E457" s="140"/>
      <c r="F457" s="2" t="s">
        <v>13</v>
      </c>
      <c r="G457" s="14" t="s">
        <v>26</v>
      </c>
      <c r="H457" s="16"/>
      <c r="I457" s="57">
        <f t="shared" si="17"/>
        <v>0</v>
      </c>
    </row>
    <row r="458" spans="1:12" x14ac:dyDescent="0.25">
      <c r="A458" s="64">
        <v>40263</v>
      </c>
      <c r="B458" s="1" t="s">
        <v>48</v>
      </c>
      <c r="C458" s="138" t="s">
        <v>49</v>
      </c>
      <c r="D458" s="139"/>
      <c r="E458" s="140"/>
      <c r="F458" s="2" t="s">
        <v>13</v>
      </c>
      <c r="G458" s="14" t="s">
        <v>26</v>
      </c>
      <c r="H458" s="16"/>
      <c r="I458" s="57">
        <f t="shared" si="17"/>
        <v>0</v>
      </c>
    </row>
    <row r="459" spans="1:12" x14ac:dyDescent="0.25">
      <c r="A459" s="64">
        <v>40264</v>
      </c>
      <c r="B459" s="1" t="s">
        <v>12</v>
      </c>
      <c r="C459" s="138" t="s">
        <v>453</v>
      </c>
      <c r="D459" s="139"/>
      <c r="E459" s="140"/>
      <c r="F459" s="4" t="s">
        <v>13</v>
      </c>
      <c r="G459" s="14" t="s">
        <v>50</v>
      </c>
      <c r="H459" s="16"/>
      <c r="I459" s="57">
        <f t="shared" si="17"/>
        <v>0</v>
      </c>
    </row>
    <row r="460" spans="1:12" x14ac:dyDescent="0.25">
      <c r="A460" s="64">
        <v>40265</v>
      </c>
      <c r="B460" s="1" t="s">
        <v>34</v>
      </c>
      <c r="C460" s="138" t="s">
        <v>35</v>
      </c>
      <c r="D460" s="139"/>
      <c r="E460" s="140"/>
      <c r="F460" s="2" t="s">
        <v>22</v>
      </c>
      <c r="G460" s="14">
        <v>127.39999999999999</v>
      </c>
      <c r="H460" s="16"/>
      <c r="I460" s="57">
        <f t="shared" si="17"/>
        <v>0</v>
      </c>
      <c r="L460" s="20"/>
    </row>
    <row r="461" spans="1:12" x14ac:dyDescent="0.25">
      <c r="A461" s="64">
        <v>40266</v>
      </c>
      <c r="B461" s="1" t="s">
        <v>445</v>
      </c>
      <c r="C461" s="138" t="s">
        <v>37</v>
      </c>
      <c r="D461" s="139"/>
      <c r="E461" s="140"/>
      <c r="F461" s="2" t="s">
        <v>22</v>
      </c>
      <c r="G461" s="14">
        <v>509.59999999999997</v>
      </c>
      <c r="H461" s="16"/>
      <c r="I461" s="57">
        <f t="shared" si="17"/>
        <v>0</v>
      </c>
      <c r="L461" s="20"/>
    </row>
    <row r="462" spans="1:12" ht="15" customHeight="1" x14ac:dyDescent="0.25">
      <c r="A462" s="64">
        <v>40267</v>
      </c>
      <c r="B462" s="42" t="s">
        <v>446</v>
      </c>
      <c r="C462" s="138" t="s">
        <v>447</v>
      </c>
      <c r="D462" s="139"/>
      <c r="E462" s="140"/>
      <c r="F462" s="2" t="s">
        <v>58</v>
      </c>
      <c r="G462" s="14" t="s">
        <v>108</v>
      </c>
      <c r="H462" s="16"/>
      <c r="I462" s="57">
        <f t="shared" si="17"/>
        <v>0</v>
      </c>
    </row>
    <row r="463" spans="1:12" x14ac:dyDescent="0.25">
      <c r="A463" s="64">
        <v>40268</v>
      </c>
      <c r="B463" s="1" t="s">
        <v>298</v>
      </c>
      <c r="C463" s="138" t="s">
        <v>299</v>
      </c>
      <c r="D463" s="139"/>
      <c r="E463" s="140"/>
      <c r="F463" s="2" t="s">
        <v>22</v>
      </c>
      <c r="G463" s="14">
        <v>54.263999999999996</v>
      </c>
      <c r="H463" s="16"/>
      <c r="I463" s="57">
        <f t="shared" si="17"/>
        <v>0</v>
      </c>
      <c r="L463" s="20"/>
    </row>
    <row r="464" spans="1:12" x14ac:dyDescent="0.25">
      <c r="A464" s="64">
        <v>40269</v>
      </c>
      <c r="B464" s="1" t="s">
        <v>301</v>
      </c>
      <c r="C464" s="138" t="s">
        <v>302</v>
      </c>
      <c r="D464" s="139"/>
      <c r="E464" s="140"/>
      <c r="F464" s="2" t="s">
        <v>22</v>
      </c>
      <c r="G464" s="14">
        <v>41.316799999999994</v>
      </c>
      <c r="H464" s="16"/>
      <c r="I464" s="57">
        <f t="shared" si="17"/>
        <v>0</v>
      </c>
      <c r="L464" s="20"/>
    </row>
    <row r="465" spans="1:12" x14ac:dyDescent="0.25">
      <c r="A465" s="64">
        <v>40270</v>
      </c>
      <c r="B465" s="1" t="s">
        <v>54</v>
      </c>
      <c r="C465" s="138" t="s">
        <v>55</v>
      </c>
      <c r="D465" s="139"/>
      <c r="E465" s="140"/>
      <c r="F465" s="2" t="s">
        <v>28</v>
      </c>
      <c r="G465" s="14">
        <v>16.463999999999999</v>
      </c>
      <c r="H465" s="16"/>
      <c r="I465" s="57">
        <f t="shared" si="17"/>
        <v>0</v>
      </c>
      <c r="L465" s="20"/>
    </row>
    <row r="466" spans="1:12" x14ac:dyDescent="0.25">
      <c r="A466" s="64">
        <v>40271</v>
      </c>
      <c r="B466" s="1" t="s">
        <v>63</v>
      </c>
      <c r="C466" s="138" t="s">
        <v>64</v>
      </c>
      <c r="D466" s="139"/>
      <c r="E466" s="140"/>
      <c r="F466" s="2" t="s">
        <v>28</v>
      </c>
      <c r="G466" s="14">
        <v>371.1848</v>
      </c>
      <c r="H466" s="16"/>
      <c r="I466" s="57">
        <f t="shared" si="17"/>
        <v>0</v>
      </c>
      <c r="L466" s="20"/>
    </row>
    <row r="467" spans="1:12" x14ac:dyDescent="0.25">
      <c r="A467" s="64">
        <v>40272</v>
      </c>
      <c r="B467" s="1" t="s">
        <v>65</v>
      </c>
      <c r="C467" s="138" t="s">
        <v>66</v>
      </c>
      <c r="D467" s="139"/>
      <c r="E467" s="140"/>
      <c r="F467" s="2" t="s">
        <v>28</v>
      </c>
      <c r="G467" s="14">
        <v>510.32519999999994</v>
      </c>
      <c r="H467" s="16"/>
      <c r="I467" s="57">
        <f t="shared" si="17"/>
        <v>0</v>
      </c>
      <c r="L467" s="20"/>
    </row>
    <row r="468" spans="1:12" x14ac:dyDescent="0.25">
      <c r="A468" s="64">
        <v>40273</v>
      </c>
      <c r="B468" s="1" t="s">
        <v>68</v>
      </c>
      <c r="C468" s="138" t="s">
        <v>69</v>
      </c>
      <c r="D468" s="139"/>
      <c r="E468" s="140"/>
      <c r="F468" s="2" t="s">
        <v>28</v>
      </c>
      <c r="G468" s="14">
        <v>510.32519999999994</v>
      </c>
      <c r="H468" s="16"/>
      <c r="I468" s="57">
        <f t="shared" si="17"/>
        <v>0</v>
      </c>
      <c r="L468" s="20"/>
    </row>
    <row r="469" spans="1:12" x14ac:dyDescent="0.25">
      <c r="A469" s="64">
        <v>40274</v>
      </c>
      <c r="B469" s="1" t="s">
        <v>70</v>
      </c>
      <c r="C469" s="138" t="s">
        <v>71</v>
      </c>
      <c r="D469" s="139"/>
      <c r="E469" s="140"/>
      <c r="F469" s="2" t="s">
        <v>28</v>
      </c>
      <c r="G469" s="14">
        <v>371.1848</v>
      </c>
      <c r="H469" s="16"/>
      <c r="I469" s="57">
        <f t="shared" si="17"/>
        <v>0</v>
      </c>
      <c r="L469" s="20"/>
    </row>
    <row r="470" spans="1:12" x14ac:dyDescent="0.25">
      <c r="A470" s="64">
        <v>40275</v>
      </c>
      <c r="B470" s="1" t="s">
        <v>72</v>
      </c>
      <c r="C470" s="138" t="s">
        <v>456</v>
      </c>
      <c r="D470" s="139"/>
      <c r="E470" s="140"/>
      <c r="F470" s="2" t="s">
        <v>73</v>
      </c>
      <c r="G470" s="14">
        <v>21.265999999999995</v>
      </c>
      <c r="H470" s="16"/>
      <c r="I470" s="57">
        <f t="shared" si="17"/>
        <v>0</v>
      </c>
      <c r="L470" s="20"/>
    </row>
    <row r="471" spans="1:12" x14ac:dyDescent="0.25">
      <c r="A471" s="64">
        <v>40276</v>
      </c>
      <c r="B471" s="1" t="s">
        <v>74</v>
      </c>
      <c r="C471" s="138" t="s">
        <v>457</v>
      </c>
      <c r="D471" s="139"/>
      <c r="E471" s="140"/>
      <c r="F471" s="2" t="s">
        <v>73</v>
      </c>
      <c r="G471" s="14">
        <v>21.265999999999995</v>
      </c>
      <c r="H471" s="16"/>
      <c r="I471" s="57">
        <f t="shared" si="17"/>
        <v>0</v>
      </c>
      <c r="L471" s="20"/>
    </row>
    <row r="472" spans="1:12" x14ac:dyDescent="0.25">
      <c r="A472" s="58"/>
      <c r="B472" s="44"/>
      <c r="C472" s="144"/>
      <c r="D472" s="145"/>
      <c r="E472" s="146"/>
      <c r="F472" s="8"/>
      <c r="G472" s="26"/>
      <c r="H472" s="27"/>
      <c r="I472" s="59"/>
    </row>
    <row r="473" spans="1:12" x14ac:dyDescent="0.25">
      <c r="A473" s="60" t="s">
        <v>692</v>
      </c>
      <c r="B473" s="45"/>
      <c r="C473" s="147" t="s">
        <v>308</v>
      </c>
      <c r="D473" s="148"/>
      <c r="E473" s="149"/>
      <c r="F473" s="28"/>
      <c r="G473" s="29"/>
      <c r="H473" s="30"/>
      <c r="I473" s="55">
        <f>SUM(I474:I513)</f>
        <v>0</v>
      </c>
    </row>
    <row r="474" spans="1:12" x14ac:dyDescent="0.25">
      <c r="A474" s="64">
        <v>40269</v>
      </c>
      <c r="B474" s="1" t="s">
        <v>272</v>
      </c>
      <c r="C474" s="138" t="s">
        <v>273</v>
      </c>
      <c r="D474" s="139"/>
      <c r="E474" s="140"/>
      <c r="F474" s="2" t="s">
        <v>22</v>
      </c>
      <c r="G474" s="14" t="s">
        <v>274</v>
      </c>
      <c r="H474" s="16"/>
      <c r="I474" s="57">
        <f t="shared" ref="I474:I512" si="18">G474*H474</f>
        <v>0</v>
      </c>
    </row>
    <row r="475" spans="1:12" x14ac:dyDescent="0.25">
      <c r="A475" s="64">
        <v>40270</v>
      </c>
      <c r="B475" s="42" t="s">
        <v>426</v>
      </c>
      <c r="C475" s="141" t="s">
        <v>427</v>
      </c>
      <c r="D475" s="142"/>
      <c r="E475" s="150"/>
      <c r="F475" s="25" t="s">
        <v>28</v>
      </c>
      <c r="G475" s="14">
        <v>57.22</v>
      </c>
      <c r="H475" s="16"/>
      <c r="I475" s="57">
        <f>G475*H475</f>
        <v>0</v>
      </c>
    </row>
    <row r="476" spans="1:12" x14ac:dyDescent="0.25">
      <c r="A476" s="64">
        <v>40271</v>
      </c>
      <c r="B476" s="42" t="s">
        <v>433</v>
      </c>
      <c r="C476" s="141" t="s">
        <v>434</v>
      </c>
      <c r="D476" s="142"/>
      <c r="E476" s="143"/>
      <c r="F476" s="2" t="s">
        <v>73</v>
      </c>
      <c r="G476" s="14">
        <v>2.86</v>
      </c>
      <c r="H476" s="16"/>
      <c r="I476" s="57">
        <f>G476*H476</f>
        <v>0</v>
      </c>
    </row>
    <row r="477" spans="1:12" x14ac:dyDescent="0.25">
      <c r="A477" s="64">
        <v>40272</v>
      </c>
      <c r="B477" s="1" t="s">
        <v>275</v>
      </c>
      <c r="C477" s="138" t="s">
        <v>461</v>
      </c>
      <c r="D477" s="139"/>
      <c r="E477" s="140"/>
      <c r="F477" s="4" t="s">
        <v>22</v>
      </c>
      <c r="G477" s="14" t="s">
        <v>274</v>
      </c>
      <c r="H477" s="16"/>
      <c r="I477" s="57">
        <f t="shared" si="18"/>
        <v>0</v>
      </c>
    </row>
    <row r="478" spans="1:12" x14ac:dyDescent="0.25">
      <c r="A478" s="64">
        <v>40273</v>
      </c>
      <c r="B478" s="1" t="s">
        <v>276</v>
      </c>
      <c r="C478" s="138" t="s">
        <v>277</v>
      </c>
      <c r="D478" s="139"/>
      <c r="E478" s="140"/>
      <c r="F478" s="2" t="s">
        <v>28</v>
      </c>
      <c r="G478" s="14">
        <v>3.5</v>
      </c>
      <c r="H478" s="16"/>
      <c r="I478" s="57">
        <f t="shared" si="18"/>
        <v>0</v>
      </c>
    </row>
    <row r="479" spans="1:12" x14ac:dyDescent="0.25">
      <c r="A479" s="64">
        <v>40274</v>
      </c>
      <c r="B479" s="1" t="s">
        <v>442</v>
      </c>
      <c r="C479" s="138" t="s">
        <v>454</v>
      </c>
      <c r="D479" s="139"/>
      <c r="E479" s="140"/>
      <c r="F479" s="4" t="s">
        <v>28</v>
      </c>
      <c r="G479" s="14" t="s">
        <v>18</v>
      </c>
      <c r="H479" s="16"/>
      <c r="I479" s="57">
        <f t="shared" si="18"/>
        <v>0</v>
      </c>
    </row>
    <row r="480" spans="1:12" x14ac:dyDescent="0.25">
      <c r="A480" s="64">
        <v>40275</v>
      </c>
      <c r="B480" s="42" t="s">
        <v>448</v>
      </c>
      <c r="C480" s="141" t="s">
        <v>449</v>
      </c>
      <c r="D480" s="142"/>
      <c r="E480" s="143"/>
      <c r="F480" s="2" t="s">
        <v>13</v>
      </c>
      <c r="G480" s="14">
        <v>1</v>
      </c>
      <c r="H480" s="16"/>
      <c r="I480" s="57">
        <f>G481*H481</f>
        <v>0</v>
      </c>
    </row>
    <row r="481" spans="1:12" x14ac:dyDescent="0.25">
      <c r="A481" s="64">
        <v>40276</v>
      </c>
      <c r="B481" s="42" t="s">
        <v>450</v>
      </c>
      <c r="C481" s="141" t="s">
        <v>451</v>
      </c>
      <c r="D481" s="142"/>
      <c r="E481" s="143"/>
      <c r="F481" s="2" t="s">
        <v>13</v>
      </c>
      <c r="G481" s="14">
        <v>1</v>
      </c>
      <c r="H481" s="16"/>
      <c r="I481" s="57">
        <f>G481*H481</f>
        <v>0</v>
      </c>
    </row>
    <row r="482" spans="1:12" x14ac:dyDescent="0.25">
      <c r="A482" s="64">
        <v>40277</v>
      </c>
      <c r="B482" s="1" t="s">
        <v>278</v>
      </c>
      <c r="C482" s="138" t="s">
        <v>279</v>
      </c>
      <c r="D482" s="139"/>
      <c r="E482" s="140"/>
      <c r="F482" s="2" t="s">
        <v>28</v>
      </c>
      <c r="G482" s="14">
        <v>47.431999999999988</v>
      </c>
      <c r="H482" s="16"/>
      <c r="I482" s="57">
        <f t="shared" si="18"/>
        <v>0</v>
      </c>
      <c r="L482" s="20"/>
    </row>
    <row r="483" spans="1:12" x14ac:dyDescent="0.25">
      <c r="A483" s="64">
        <v>40278</v>
      </c>
      <c r="B483" s="1" t="s">
        <v>281</v>
      </c>
      <c r="C483" s="138" t="s">
        <v>282</v>
      </c>
      <c r="D483" s="139"/>
      <c r="E483" s="140"/>
      <c r="F483" s="2" t="s">
        <v>22</v>
      </c>
      <c r="G483" s="14">
        <v>29.811599999999999</v>
      </c>
      <c r="H483" s="16"/>
      <c r="I483" s="57">
        <f t="shared" si="18"/>
        <v>0</v>
      </c>
      <c r="L483" s="20"/>
    </row>
    <row r="484" spans="1:12" x14ac:dyDescent="0.25">
      <c r="A484" s="64">
        <v>40279</v>
      </c>
      <c r="B484" s="1" t="s">
        <v>283</v>
      </c>
      <c r="C484" s="138" t="s">
        <v>284</v>
      </c>
      <c r="D484" s="139"/>
      <c r="E484" s="140"/>
      <c r="F484" s="2" t="s">
        <v>28</v>
      </c>
      <c r="G484" s="14">
        <v>31.359999999999996</v>
      </c>
      <c r="H484" s="16"/>
      <c r="I484" s="57">
        <f t="shared" si="18"/>
        <v>0</v>
      </c>
      <c r="L484" s="20"/>
    </row>
    <row r="485" spans="1:12" x14ac:dyDescent="0.25">
      <c r="A485" s="64">
        <v>40280</v>
      </c>
      <c r="B485" s="1" t="s">
        <v>285</v>
      </c>
      <c r="C485" s="138" t="s">
        <v>286</v>
      </c>
      <c r="D485" s="139"/>
      <c r="E485" s="140"/>
      <c r="F485" s="2" t="s">
        <v>13</v>
      </c>
      <c r="G485" s="14">
        <v>14</v>
      </c>
      <c r="H485" s="16"/>
      <c r="I485" s="57">
        <f t="shared" si="18"/>
        <v>0</v>
      </c>
      <c r="L485" s="20"/>
    </row>
    <row r="486" spans="1:12" x14ac:dyDescent="0.25">
      <c r="A486" s="64">
        <v>40281</v>
      </c>
      <c r="B486" s="1" t="s">
        <v>287</v>
      </c>
      <c r="C486" s="138" t="s">
        <v>288</v>
      </c>
      <c r="D486" s="139"/>
      <c r="E486" s="140"/>
      <c r="F486" s="2" t="s">
        <v>13</v>
      </c>
      <c r="G486" s="14" t="s">
        <v>309</v>
      </c>
      <c r="H486" s="16"/>
      <c r="I486" s="57">
        <f t="shared" si="18"/>
        <v>0</v>
      </c>
    </row>
    <row r="487" spans="1:12" x14ac:dyDescent="0.25">
      <c r="A487" s="64">
        <v>40282</v>
      </c>
      <c r="B487" s="42" t="s">
        <v>428</v>
      </c>
      <c r="C487" s="141" t="s">
        <v>429</v>
      </c>
      <c r="D487" s="142"/>
      <c r="E487" s="143"/>
      <c r="F487" s="25" t="s">
        <v>28</v>
      </c>
      <c r="G487" s="14">
        <v>282.8</v>
      </c>
      <c r="H487" s="16"/>
      <c r="I487" s="57">
        <f>G487*H487</f>
        <v>0</v>
      </c>
    </row>
    <row r="488" spans="1:12" x14ac:dyDescent="0.25">
      <c r="A488" s="64">
        <v>40283</v>
      </c>
      <c r="B488" s="1" t="s">
        <v>61</v>
      </c>
      <c r="C488" s="138" t="s">
        <v>62</v>
      </c>
      <c r="D488" s="139"/>
      <c r="E488" s="140"/>
      <c r="F488" s="2" t="s">
        <v>28</v>
      </c>
      <c r="G488" s="14">
        <v>395.9199999999999</v>
      </c>
      <c r="H488" s="16"/>
      <c r="I488" s="57">
        <f t="shared" si="18"/>
        <v>0</v>
      </c>
      <c r="L488" s="20"/>
    </row>
    <row r="489" spans="1:12" x14ac:dyDescent="0.25">
      <c r="A489" s="64">
        <v>40284</v>
      </c>
      <c r="B489" s="1" t="s">
        <v>289</v>
      </c>
      <c r="C489" s="138" t="s">
        <v>290</v>
      </c>
      <c r="D489" s="139"/>
      <c r="E489" s="140"/>
      <c r="F489" s="2" t="s">
        <v>22</v>
      </c>
      <c r="G489" s="14">
        <v>133.27999999999997</v>
      </c>
      <c r="H489" s="16"/>
      <c r="I489" s="57">
        <f t="shared" si="18"/>
        <v>0</v>
      </c>
      <c r="L489" s="20"/>
    </row>
    <row r="490" spans="1:12" x14ac:dyDescent="0.25">
      <c r="A490" s="64">
        <v>40285</v>
      </c>
      <c r="B490" s="1" t="s">
        <v>305</v>
      </c>
      <c r="C490" s="138" t="s">
        <v>51</v>
      </c>
      <c r="D490" s="139"/>
      <c r="E490" s="140"/>
      <c r="F490" s="2" t="s">
        <v>22</v>
      </c>
      <c r="G490" s="14" t="s">
        <v>291</v>
      </c>
      <c r="H490" s="22"/>
      <c r="I490" s="57">
        <f t="shared" si="18"/>
        <v>0</v>
      </c>
    </row>
    <row r="491" spans="1:12" x14ac:dyDescent="0.25">
      <c r="A491" s="64">
        <v>40286</v>
      </c>
      <c r="B491" s="1" t="s">
        <v>31</v>
      </c>
      <c r="C491" s="138" t="s">
        <v>32</v>
      </c>
      <c r="D491" s="139"/>
      <c r="E491" s="140"/>
      <c r="F491" s="2" t="s">
        <v>13</v>
      </c>
      <c r="G491" s="14">
        <v>20</v>
      </c>
      <c r="H491" s="16"/>
      <c r="I491" s="57">
        <f t="shared" si="18"/>
        <v>0</v>
      </c>
    </row>
    <row r="492" spans="1:12" x14ac:dyDescent="0.25">
      <c r="A492" s="64">
        <v>40287</v>
      </c>
      <c r="B492" s="1" t="s">
        <v>292</v>
      </c>
      <c r="C492" s="138" t="s">
        <v>293</v>
      </c>
      <c r="D492" s="139"/>
      <c r="E492" s="140"/>
      <c r="F492" s="2" t="s">
        <v>13</v>
      </c>
      <c r="G492" s="14" t="s">
        <v>26</v>
      </c>
      <c r="H492" s="16"/>
      <c r="I492" s="57">
        <f t="shared" si="18"/>
        <v>0</v>
      </c>
    </row>
    <row r="493" spans="1:12" x14ac:dyDescent="0.25">
      <c r="A493" s="64">
        <v>40288</v>
      </c>
      <c r="B493" s="1" t="s">
        <v>16</v>
      </c>
      <c r="C493" s="138" t="s">
        <v>17</v>
      </c>
      <c r="D493" s="139"/>
      <c r="E493" s="140"/>
      <c r="F493" s="4" t="s">
        <v>13</v>
      </c>
      <c r="G493" s="14">
        <v>2</v>
      </c>
      <c r="H493" s="16"/>
      <c r="I493" s="57">
        <f t="shared" si="18"/>
        <v>0</v>
      </c>
    </row>
    <row r="494" spans="1:12" x14ac:dyDescent="0.25">
      <c r="A494" s="64">
        <v>40289</v>
      </c>
      <c r="B494" s="1" t="s">
        <v>294</v>
      </c>
      <c r="C494" s="138" t="s">
        <v>295</v>
      </c>
      <c r="D494" s="139"/>
      <c r="E494" s="140"/>
      <c r="F494" s="2" t="s">
        <v>13</v>
      </c>
      <c r="G494" s="14" t="s">
        <v>26</v>
      </c>
      <c r="H494" s="16"/>
      <c r="I494" s="57">
        <f t="shared" si="18"/>
        <v>0</v>
      </c>
    </row>
    <row r="495" spans="1:12" x14ac:dyDescent="0.25">
      <c r="A495" s="64">
        <v>40290</v>
      </c>
      <c r="B495" s="1" t="s">
        <v>296</v>
      </c>
      <c r="C495" s="138" t="s">
        <v>297</v>
      </c>
      <c r="D495" s="139"/>
      <c r="E495" s="140"/>
      <c r="F495" s="2" t="s">
        <v>13</v>
      </c>
      <c r="G495" s="14" t="s">
        <v>26</v>
      </c>
      <c r="H495" s="16"/>
      <c r="I495" s="57">
        <f t="shared" si="18"/>
        <v>0</v>
      </c>
    </row>
    <row r="496" spans="1:12" x14ac:dyDescent="0.25">
      <c r="A496" s="64">
        <v>40291</v>
      </c>
      <c r="B496" s="1" t="s">
        <v>52</v>
      </c>
      <c r="C496" s="138" t="s">
        <v>53</v>
      </c>
      <c r="D496" s="139"/>
      <c r="E496" s="140"/>
      <c r="F496" s="2" t="s">
        <v>13</v>
      </c>
      <c r="G496" s="14" t="s">
        <v>26</v>
      </c>
      <c r="H496" s="16"/>
      <c r="I496" s="57">
        <f t="shared" si="18"/>
        <v>0</v>
      </c>
    </row>
    <row r="497" spans="1:12" x14ac:dyDescent="0.25">
      <c r="A497" s="64">
        <v>40292</v>
      </c>
      <c r="B497" s="1" t="s">
        <v>41</v>
      </c>
      <c r="C497" s="138" t="s">
        <v>42</v>
      </c>
      <c r="D497" s="139"/>
      <c r="E497" s="140"/>
      <c r="F497" s="2" t="s">
        <v>13</v>
      </c>
      <c r="G497" s="14" t="s">
        <v>26</v>
      </c>
      <c r="H497" s="16"/>
      <c r="I497" s="57">
        <f t="shared" si="18"/>
        <v>0</v>
      </c>
    </row>
    <row r="498" spans="1:12" x14ac:dyDescent="0.25">
      <c r="A498" s="64">
        <v>40293</v>
      </c>
      <c r="B498" s="1" t="s">
        <v>43</v>
      </c>
      <c r="C498" s="138" t="s">
        <v>44</v>
      </c>
      <c r="D498" s="139"/>
      <c r="E498" s="140"/>
      <c r="F498" s="2" t="s">
        <v>13</v>
      </c>
      <c r="G498" s="14" t="s">
        <v>26</v>
      </c>
      <c r="H498" s="16"/>
      <c r="I498" s="57">
        <f t="shared" si="18"/>
        <v>0</v>
      </c>
    </row>
    <row r="499" spans="1:12" x14ac:dyDescent="0.25">
      <c r="A499" s="64">
        <v>40294</v>
      </c>
      <c r="B499" s="1" t="s">
        <v>48</v>
      </c>
      <c r="C499" s="138" t="s">
        <v>49</v>
      </c>
      <c r="D499" s="139"/>
      <c r="E499" s="140"/>
      <c r="F499" s="2" t="s">
        <v>13</v>
      </c>
      <c r="G499" s="14" t="s">
        <v>26</v>
      </c>
      <c r="H499" s="16"/>
      <c r="I499" s="57">
        <f t="shared" si="18"/>
        <v>0</v>
      </c>
    </row>
    <row r="500" spans="1:12" x14ac:dyDescent="0.25">
      <c r="A500" s="64">
        <v>40295</v>
      </c>
      <c r="B500" s="1" t="s">
        <v>12</v>
      </c>
      <c r="C500" s="138" t="s">
        <v>453</v>
      </c>
      <c r="D500" s="139"/>
      <c r="E500" s="140"/>
      <c r="F500" s="4" t="s">
        <v>13</v>
      </c>
      <c r="G500" s="14" t="s">
        <v>18</v>
      </c>
      <c r="H500" s="16"/>
      <c r="I500" s="57">
        <f t="shared" si="18"/>
        <v>0</v>
      </c>
    </row>
    <row r="501" spans="1:12" x14ac:dyDescent="0.25">
      <c r="A501" s="64">
        <v>40296</v>
      </c>
      <c r="B501" s="1" t="s">
        <v>34</v>
      </c>
      <c r="C501" s="138" t="s">
        <v>35</v>
      </c>
      <c r="D501" s="139"/>
      <c r="E501" s="140"/>
      <c r="F501" s="2" t="s">
        <v>22</v>
      </c>
      <c r="G501" s="14">
        <v>127.39999999999999</v>
      </c>
      <c r="H501" s="16"/>
      <c r="I501" s="57">
        <f t="shared" si="18"/>
        <v>0</v>
      </c>
      <c r="L501" s="20"/>
    </row>
    <row r="502" spans="1:12" x14ac:dyDescent="0.25">
      <c r="A502" s="64">
        <v>40297</v>
      </c>
      <c r="B502" s="1" t="s">
        <v>445</v>
      </c>
      <c r="C502" s="138" t="s">
        <v>37</v>
      </c>
      <c r="D502" s="139"/>
      <c r="E502" s="140"/>
      <c r="F502" s="2" t="s">
        <v>22</v>
      </c>
      <c r="G502" s="14">
        <v>509.59999999999997</v>
      </c>
      <c r="H502" s="16"/>
      <c r="I502" s="57">
        <f t="shared" si="18"/>
        <v>0</v>
      </c>
      <c r="L502" s="20"/>
    </row>
    <row r="503" spans="1:12" ht="15" customHeight="1" x14ac:dyDescent="0.25">
      <c r="A503" s="64">
        <v>40298</v>
      </c>
      <c r="B503" s="42" t="s">
        <v>446</v>
      </c>
      <c r="C503" s="138" t="s">
        <v>447</v>
      </c>
      <c r="D503" s="139"/>
      <c r="E503" s="140"/>
      <c r="F503" s="2" t="s">
        <v>58</v>
      </c>
      <c r="G503" s="14" t="s">
        <v>309</v>
      </c>
      <c r="H503" s="16"/>
      <c r="I503" s="57">
        <f t="shared" si="18"/>
        <v>0</v>
      </c>
    </row>
    <row r="504" spans="1:12" x14ac:dyDescent="0.25">
      <c r="A504" s="64">
        <v>40299</v>
      </c>
      <c r="B504" s="1" t="s">
        <v>298</v>
      </c>
      <c r="C504" s="138" t="s">
        <v>299</v>
      </c>
      <c r="D504" s="139"/>
      <c r="E504" s="140"/>
      <c r="F504" s="2" t="s">
        <v>22</v>
      </c>
      <c r="G504" s="14">
        <v>44.687999999999995</v>
      </c>
      <c r="H504" s="16"/>
      <c r="I504" s="57">
        <f t="shared" si="18"/>
        <v>0</v>
      </c>
      <c r="L504" s="20"/>
    </row>
    <row r="505" spans="1:12" x14ac:dyDescent="0.25">
      <c r="A505" s="64">
        <v>40300</v>
      </c>
      <c r="B505" s="1" t="s">
        <v>301</v>
      </c>
      <c r="C505" s="138" t="s">
        <v>302</v>
      </c>
      <c r="D505" s="139"/>
      <c r="E505" s="140"/>
      <c r="F505" s="2" t="s">
        <v>22</v>
      </c>
      <c r="G505" s="14">
        <v>41.316799999999994</v>
      </c>
      <c r="H505" s="16"/>
      <c r="I505" s="57">
        <f t="shared" si="18"/>
        <v>0</v>
      </c>
      <c r="L505" s="20"/>
    </row>
    <row r="506" spans="1:12" x14ac:dyDescent="0.25">
      <c r="A506" s="64">
        <v>40301</v>
      </c>
      <c r="B506" s="1" t="s">
        <v>54</v>
      </c>
      <c r="C506" s="138" t="s">
        <v>55</v>
      </c>
      <c r="D506" s="139"/>
      <c r="E506" s="140"/>
      <c r="F506" s="2" t="s">
        <v>28</v>
      </c>
      <c r="G506" s="14">
        <v>16.463999999999999</v>
      </c>
      <c r="H506" s="16"/>
      <c r="I506" s="57">
        <f t="shared" si="18"/>
        <v>0</v>
      </c>
      <c r="L506" s="20"/>
    </row>
    <row r="507" spans="1:12" x14ac:dyDescent="0.25">
      <c r="A507" s="64">
        <v>40302</v>
      </c>
      <c r="B507" s="1" t="s">
        <v>63</v>
      </c>
      <c r="C507" s="138" t="s">
        <v>64</v>
      </c>
      <c r="D507" s="139"/>
      <c r="E507" s="140"/>
      <c r="F507" s="2" t="s">
        <v>28</v>
      </c>
      <c r="G507" s="14">
        <v>371.1848</v>
      </c>
      <c r="H507" s="16"/>
      <c r="I507" s="57">
        <f t="shared" si="18"/>
        <v>0</v>
      </c>
      <c r="L507" s="20"/>
    </row>
    <row r="508" spans="1:12" x14ac:dyDescent="0.25">
      <c r="A508" s="64">
        <v>40303</v>
      </c>
      <c r="B508" s="1" t="s">
        <v>65</v>
      </c>
      <c r="C508" s="138" t="s">
        <v>66</v>
      </c>
      <c r="D508" s="139"/>
      <c r="E508" s="140"/>
      <c r="F508" s="2" t="s">
        <v>28</v>
      </c>
      <c r="G508" s="14">
        <v>510.32519999999994</v>
      </c>
      <c r="H508" s="16"/>
      <c r="I508" s="57">
        <f t="shared" si="18"/>
        <v>0</v>
      </c>
      <c r="L508" s="20"/>
    </row>
    <row r="509" spans="1:12" x14ac:dyDescent="0.25">
      <c r="A509" s="64">
        <v>40304</v>
      </c>
      <c r="B509" s="1" t="s">
        <v>68</v>
      </c>
      <c r="C509" s="138" t="s">
        <v>69</v>
      </c>
      <c r="D509" s="139"/>
      <c r="E509" s="140"/>
      <c r="F509" s="2" t="s">
        <v>28</v>
      </c>
      <c r="G509" s="14">
        <v>510.32519999999994</v>
      </c>
      <c r="H509" s="16"/>
      <c r="I509" s="57">
        <f t="shared" si="18"/>
        <v>0</v>
      </c>
      <c r="L509" s="20"/>
    </row>
    <row r="510" spans="1:12" x14ac:dyDescent="0.25">
      <c r="A510" s="64">
        <v>40305</v>
      </c>
      <c r="B510" s="1" t="s">
        <v>70</v>
      </c>
      <c r="C510" s="138" t="s">
        <v>71</v>
      </c>
      <c r="D510" s="139"/>
      <c r="E510" s="140"/>
      <c r="F510" s="2" t="s">
        <v>28</v>
      </c>
      <c r="G510" s="14">
        <v>371.1848</v>
      </c>
      <c r="H510" s="16"/>
      <c r="I510" s="57">
        <f t="shared" si="18"/>
        <v>0</v>
      </c>
      <c r="L510" s="20"/>
    </row>
    <row r="511" spans="1:12" x14ac:dyDescent="0.25">
      <c r="A511" s="64">
        <v>40306</v>
      </c>
      <c r="B511" s="1" t="s">
        <v>72</v>
      </c>
      <c r="C511" s="138" t="s">
        <v>456</v>
      </c>
      <c r="D511" s="139"/>
      <c r="E511" s="140"/>
      <c r="F511" s="2" t="s">
        <v>73</v>
      </c>
      <c r="G511" s="14">
        <v>21.265999999999995</v>
      </c>
      <c r="H511" s="16"/>
      <c r="I511" s="57">
        <f t="shared" si="18"/>
        <v>0</v>
      </c>
      <c r="L511" s="20"/>
    </row>
    <row r="512" spans="1:12" x14ac:dyDescent="0.25">
      <c r="A512" s="64">
        <v>40307</v>
      </c>
      <c r="B512" s="1" t="s">
        <v>74</v>
      </c>
      <c r="C512" s="138" t="s">
        <v>457</v>
      </c>
      <c r="D512" s="139"/>
      <c r="E512" s="140"/>
      <c r="F512" s="2" t="s">
        <v>73</v>
      </c>
      <c r="G512" s="14">
        <v>21.265999999999995</v>
      </c>
      <c r="H512" s="16"/>
      <c r="I512" s="57">
        <f t="shared" si="18"/>
        <v>0</v>
      </c>
      <c r="L512" s="20"/>
    </row>
    <row r="513" spans="1:12" x14ac:dyDescent="0.25">
      <c r="A513" s="58"/>
      <c r="B513" s="44"/>
      <c r="C513" s="144"/>
      <c r="D513" s="145"/>
      <c r="E513" s="146"/>
      <c r="F513" s="8"/>
      <c r="G513" s="26"/>
      <c r="H513" s="27"/>
      <c r="I513" s="59"/>
    </row>
    <row r="514" spans="1:12" x14ac:dyDescent="0.25">
      <c r="A514" s="60" t="s">
        <v>693</v>
      </c>
      <c r="B514" s="45"/>
      <c r="C514" s="147" t="s">
        <v>310</v>
      </c>
      <c r="D514" s="148"/>
      <c r="E514" s="149"/>
      <c r="F514" s="28"/>
      <c r="G514" s="29"/>
      <c r="H514" s="30"/>
      <c r="I514" s="55">
        <f>SUM(I515:I554)</f>
        <v>0</v>
      </c>
    </row>
    <row r="515" spans="1:12" x14ac:dyDescent="0.25">
      <c r="A515" s="64">
        <v>40299</v>
      </c>
      <c r="B515" s="1" t="s">
        <v>272</v>
      </c>
      <c r="C515" s="138" t="s">
        <v>273</v>
      </c>
      <c r="D515" s="139"/>
      <c r="E515" s="140"/>
      <c r="F515" s="2" t="s">
        <v>22</v>
      </c>
      <c r="G515" s="14" t="s">
        <v>274</v>
      </c>
      <c r="H515" s="16"/>
      <c r="I515" s="57">
        <f t="shared" ref="I515:I553" si="19">G515*H515</f>
        <v>0</v>
      </c>
    </row>
    <row r="516" spans="1:12" x14ac:dyDescent="0.25">
      <c r="A516" s="64">
        <v>40300</v>
      </c>
      <c r="B516" s="42" t="s">
        <v>426</v>
      </c>
      <c r="C516" s="141" t="s">
        <v>427</v>
      </c>
      <c r="D516" s="142"/>
      <c r="E516" s="150"/>
      <c r="F516" s="25" t="s">
        <v>28</v>
      </c>
      <c r="G516" s="14">
        <v>57.22</v>
      </c>
      <c r="H516" s="16"/>
      <c r="I516" s="57">
        <f>G516*H516</f>
        <v>0</v>
      </c>
    </row>
    <row r="517" spans="1:12" x14ac:dyDescent="0.25">
      <c r="A517" s="64">
        <v>40301</v>
      </c>
      <c r="B517" s="42" t="s">
        <v>433</v>
      </c>
      <c r="C517" s="141" t="s">
        <v>434</v>
      </c>
      <c r="D517" s="142"/>
      <c r="E517" s="143"/>
      <c r="F517" s="2" t="s">
        <v>73</v>
      </c>
      <c r="G517" s="14">
        <v>2.86</v>
      </c>
      <c r="H517" s="16"/>
      <c r="I517" s="57">
        <f>G517*H517</f>
        <v>0</v>
      </c>
    </row>
    <row r="518" spans="1:12" x14ac:dyDescent="0.25">
      <c r="A518" s="64">
        <v>40302</v>
      </c>
      <c r="B518" s="1" t="s">
        <v>275</v>
      </c>
      <c r="C518" s="138" t="s">
        <v>461</v>
      </c>
      <c r="D518" s="139"/>
      <c r="E518" s="140"/>
      <c r="F518" s="4" t="s">
        <v>22</v>
      </c>
      <c r="G518" s="14" t="s">
        <v>274</v>
      </c>
      <c r="H518" s="16"/>
      <c r="I518" s="57">
        <f t="shared" si="19"/>
        <v>0</v>
      </c>
    </row>
    <row r="519" spans="1:12" x14ac:dyDescent="0.25">
      <c r="A519" s="64">
        <v>40303</v>
      </c>
      <c r="B519" s="1" t="s">
        <v>276</v>
      </c>
      <c r="C519" s="138" t="s">
        <v>277</v>
      </c>
      <c r="D519" s="139"/>
      <c r="E519" s="140"/>
      <c r="F519" s="2" t="s">
        <v>28</v>
      </c>
      <c r="G519" s="14">
        <v>3.5</v>
      </c>
      <c r="H519" s="16"/>
      <c r="I519" s="57">
        <f t="shared" si="19"/>
        <v>0</v>
      </c>
    </row>
    <row r="520" spans="1:12" x14ac:dyDescent="0.25">
      <c r="A520" s="64">
        <v>40304</v>
      </c>
      <c r="B520" s="1" t="s">
        <v>442</v>
      </c>
      <c r="C520" s="138" t="s">
        <v>454</v>
      </c>
      <c r="D520" s="139"/>
      <c r="E520" s="140"/>
      <c r="F520" s="4" t="s">
        <v>28</v>
      </c>
      <c r="G520" s="14" t="s">
        <v>18</v>
      </c>
      <c r="H520" s="16"/>
      <c r="I520" s="57">
        <f t="shared" si="19"/>
        <v>0</v>
      </c>
    </row>
    <row r="521" spans="1:12" x14ac:dyDescent="0.25">
      <c r="A521" s="64">
        <v>40305</v>
      </c>
      <c r="B521" s="42" t="s">
        <v>448</v>
      </c>
      <c r="C521" s="141" t="s">
        <v>449</v>
      </c>
      <c r="D521" s="142"/>
      <c r="E521" s="143"/>
      <c r="F521" s="2" t="s">
        <v>13</v>
      </c>
      <c r="G521" s="14">
        <v>1</v>
      </c>
      <c r="H521" s="16"/>
      <c r="I521" s="57">
        <f>G522*H522</f>
        <v>0</v>
      </c>
    </row>
    <row r="522" spans="1:12" x14ac:dyDescent="0.25">
      <c r="A522" s="64">
        <v>40306</v>
      </c>
      <c r="B522" s="42" t="s">
        <v>450</v>
      </c>
      <c r="C522" s="141" t="s">
        <v>451</v>
      </c>
      <c r="D522" s="142"/>
      <c r="E522" s="143"/>
      <c r="F522" s="2" t="s">
        <v>13</v>
      </c>
      <c r="G522" s="14">
        <v>1</v>
      </c>
      <c r="H522" s="16"/>
      <c r="I522" s="57">
        <f>G522*H522</f>
        <v>0</v>
      </c>
    </row>
    <row r="523" spans="1:12" x14ac:dyDescent="0.25">
      <c r="A523" s="64">
        <v>40307</v>
      </c>
      <c r="B523" s="1" t="s">
        <v>278</v>
      </c>
      <c r="C523" s="138" t="s">
        <v>279</v>
      </c>
      <c r="D523" s="139"/>
      <c r="E523" s="140"/>
      <c r="F523" s="2" t="s">
        <v>28</v>
      </c>
      <c r="G523" s="14">
        <v>47.431999999999988</v>
      </c>
      <c r="H523" s="16"/>
      <c r="I523" s="57">
        <f t="shared" si="19"/>
        <v>0</v>
      </c>
      <c r="L523" s="20"/>
    </row>
    <row r="524" spans="1:12" x14ac:dyDescent="0.25">
      <c r="A524" s="64">
        <v>40308</v>
      </c>
      <c r="B524" s="1" t="s">
        <v>281</v>
      </c>
      <c r="C524" s="138" t="s">
        <v>282</v>
      </c>
      <c r="D524" s="139"/>
      <c r="E524" s="140"/>
      <c r="F524" s="2" t="s">
        <v>22</v>
      </c>
      <c r="G524" s="14">
        <v>29.811599999999999</v>
      </c>
      <c r="H524" s="16"/>
      <c r="I524" s="57">
        <f t="shared" si="19"/>
        <v>0</v>
      </c>
      <c r="L524" s="20"/>
    </row>
    <row r="525" spans="1:12" x14ac:dyDescent="0.25">
      <c r="A525" s="64">
        <v>40309</v>
      </c>
      <c r="B525" s="1" t="s">
        <v>283</v>
      </c>
      <c r="C525" s="138" t="s">
        <v>284</v>
      </c>
      <c r="D525" s="139"/>
      <c r="E525" s="140"/>
      <c r="F525" s="2" t="s">
        <v>28</v>
      </c>
      <c r="G525" s="14">
        <v>31.359999999999996</v>
      </c>
      <c r="H525" s="16"/>
      <c r="I525" s="57">
        <f t="shared" si="19"/>
        <v>0</v>
      </c>
      <c r="L525" s="20"/>
    </row>
    <row r="526" spans="1:12" x14ac:dyDescent="0.25">
      <c r="A526" s="64">
        <v>40310</v>
      </c>
      <c r="B526" s="1" t="s">
        <v>285</v>
      </c>
      <c r="C526" s="138" t="s">
        <v>286</v>
      </c>
      <c r="D526" s="139"/>
      <c r="E526" s="140"/>
      <c r="F526" s="2" t="s">
        <v>13</v>
      </c>
      <c r="G526" s="14" t="s">
        <v>108</v>
      </c>
      <c r="H526" s="16"/>
      <c r="I526" s="57">
        <f t="shared" si="19"/>
        <v>0</v>
      </c>
    </row>
    <row r="527" spans="1:12" x14ac:dyDescent="0.25">
      <c r="A527" s="64">
        <v>40311</v>
      </c>
      <c r="B527" s="1" t="s">
        <v>287</v>
      </c>
      <c r="C527" s="138" t="s">
        <v>288</v>
      </c>
      <c r="D527" s="139"/>
      <c r="E527" s="140"/>
      <c r="F527" s="2" t="s">
        <v>13</v>
      </c>
      <c r="G527" s="14" t="s">
        <v>108</v>
      </c>
      <c r="H527" s="16"/>
      <c r="I527" s="57">
        <f t="shared" si="19"/>
        <v>0</v>
      </c>
    </row>
    <row r="528" spans="1:12" x14ac:dyDescent="0.25">
      <c r="A528" s="64">
        <v>40312</v>
      </c>
      <c r="B528" s="42" t="s">
        <v>428</v>
      </c>
      <c r="C528" s="141" t="s">
        <v>429</v>
      </c>
      <c r="D528" s="142"/>
      <c r="E528" s="143"/>
      <c r="F528" s="25" t="s">
        <v>28</v>
      </c>
      <c r="G528" s="14">
        <v>282.8</v>
      </c>
      <c r="H528" s="16"/>
      <c r="I528" s="57">
        <f>G528*H528</f>
        <v>0</v>
      </c>
    </row>
    <row r="529" spans="1:12" x14ac:dyDescent="0.25">
      <c r="A529" s="64">
        <v>40313</v>
      </c>
      <c r="B529" s="1" t="s">
        <v>61</v>
      </c>
      <c r="C529" s="138" t="s">
        <v>62</v>
      </c>
      <c r="D529" s="139"/>
      <c r="E529" s="140"/>
      <c r="F529" s="2" t="s">
        <v>28</v>
      </c>
      <c r="G529" s="14">
        <v>395.9199999999999</v>
      </c>
      <c r="H529" s="16"/>
      <c r="I529" s="57">
        <f t="shared" si="19"/>
        <v>0</v>
      </c>
      <c r="L529" s="20"/>
    </row>
    <row r="530" spans="1:12" x14ac:dyDescent="0.25">
      <c r="A530" s="64">
        <v>40314</v>
      </c>
      <c r="B530" s="1" t="s">
        <v>289</v>
      </c>
      <c r="C530" s="138" t="s">
        <v>290</v>
      </c>
      <c r="D530" s="139"/>
      <c r="E530" s="140"/>
      <c r="F530" s="2" t="s">
        <v>22</v>
      </c>
      <c r="G530" s="14">
        <v>119.55999999999997</v>
      </c>
      <c r="H530" s="16"/>
      <c r="I530" s="57">
        <f t="shared" si="19"/>
        <v>0</v>
      </c>
      <c r="L530" s="20"/>
    </row>
    <row r="531" spans="1:12" x14ac:dyDescent="0.25">
      <c r="A531" s="64">
        <v>40315</v>
      </c>
      <c r="B531" s="1" t="s">
        <v>305</v>
      </c>
      <c r="C531" s="138" t="s">
        <v>51</v>
      </c>
      <c r="D531" s="139"/>
      <c r="E531" s="140"/>
      <c r="F531" s="2" t="s">
        <v>22</v>
      </c>
      <c r="G531" s="14" t="s">
        <v>291</v>
      </c>
      <c r="H531" s="22"/>
      <c r="I531" s="57">
        <f t="shared" si="19"/>
        <v>0</v>
      </c>
    </row>
    <row r="532" spans="1:12" x14ac:dyDescent="0.25">
      <c r="A532" s="64">
        <v>40316</v>
      </c>
      <c r="B532" s="1" t="s">
        <v>31</v>
      </c>
      <c r="C532" s="138" t="s">
        <v>32</v>
      </c>
      <c r="D532" s="139"/>
      <c r="E532" s="140"/>
      <c r="F532" s="2" t="s">
        <v>13</v>
      </c>
      <c r="G532" s="14">
        <v>24</v>
      </c>
      <c r="H532" s="16"/>
      <c r="I532" s="57">
        <f t="shared" si="19"/>
        <v>0</v>
      </c>
    </row>
    <row r="533" spans="1:12" x14ac:dyDescent="0.25">
      <c r="A533" s="64">
        <v>40317</v>
      </c>
      <c r="B533" s="1" t="s">
        <v>292</v>
      </c>
      <c r="C533" s="138" t="s">
        <v>293</v>
      </c>
      <c r="D533" s="139"/>
      <c r="E533" s="140"/>
      <c r="F533" s="2" t="s">
        <v>13</v>
      </c>
      <c r="G533" s="14" t="s">
        <v>26</v>
      </c>
      <c r="H533" s="16"/>
      <c r="I533" s="57">
        <f t="shared" si="19"/>
        <v>0</v>
      </c>
    </row>
    <row r="534" spans="1:12" x14ac:dyDescent="0.25">
      <c r="A534" s="64">
        <v>40318</v>
      </c>
      <c r="B534" s="1" t="s">
        <v>16</v>
      </c>
      <c r="C534" s="138" t="s">
        <v>17</v>
      </c>
      <c r="D534" s="139"/>
      <c r="E534" s="140"/>
      <c r="F534" s="4" t="s">
        <v>13</v>
      </c>
      <c r="G534" s="14">
        <v>2</v>
      </c>
      <c r="H534" s="16"/>
      <c r="I534" s="57">
        <f t="shared" si="19"/>
        <v>0</v>
      </c>
    </row>
    <row r="535" spans="1:12" x14ac:dyDescent="0.25">
      <c r="A535" s="64">
        <v>40319</v>
      </c>
      <c r="B535" s="1" t="s">
        <v>294</v>
      </c>
      <c r="C535" s="138" t="s">
        <v>295</v>
      </c>
      <c r="D535" s="139"/>
      <c r="E535" s="140"/>
      <c r="F535" s="2" t="s">
        <v>13</v>
      </c>
      <c r="G535" s="14" t="s">
        <v>26</v>
      </c>
      <c r="H535" s="16"/>
      <c r="I535" s="57">
        <f t="shared" si="19"/>
        <v>0</v>
      </c>
    </row>
    <row r="536" spans="1:12" x14ac:dyDescent="0.25">
      <c r="A536" s="64">
        <v>40320</v>
      </c>
      <c r="B536" s="1" t="s">
        <v>296</v>
      </c>
      <c r="C536" s="138" t="s">
        <v>297</v>
      </c>
      <c r="D536" s="139"/>
      <c r="E536" s="140"/>
      <c r="F536" s="2" t="s">
        <v>13</v>
      </c>
      <c r="G536" s="14" t="s">
        <v>26</v>
      </c>
      <c r="H536" s="16"/>
      <c r="I536" s="57">
        <f t="shared" si="19"/>
        <v>0</v>
      </c>
    </row>
    <row r="537" spans="1:12" x14ac:dyDescent="0.25">
      <c r="A537" s="64">
        <v>40321</v>
      </c>
      <c r="B537" s="1" t="s">
        <v>52</v>
      </c>
      <c r="C537" s="138" t="s">
        <v>53</v>
      </c>
      <c r="D537" s="139"/>
      <c r="E537" s="140"/>
      <c r="F537" s="2" t="s">
        <v>13</v>
      </c>
      <c r="G537" s="14" t="s">
        <v>26</v>
      </c>
      <c r="H537" s="16"/>
      <c r="I537" s="57">
        <f t="shared" si="19"/>
        <v>0</v>
      </c>
    </row>
    <row r="538" spans="1:12" x14ac:dyDescent="0.25">
      <c r="A538" s="64">
        <v>40322</v>
      </c>
      <c r="B538" s="1" t="s">
        <v>41</v>
      </c>
      <c r="C538" s="138" t="s">
        <v>42</v>
      </c>
      <c r="D538" s="139"/>
      <c r="E538" s="140"/>
      <c r="F538" s="2" t="s">
        <v>13</v>
      </c>
      <c r="G538" s="14" t="s">
        <v>26</v>
      </c>
      <c r="H538" s="16"/>
      <c r="I538" s="57">
        <f t="shared" si="19"/>
        <v>0</v>
      </c>
    </row>
    <row r="539" spans="1:12" x14ac:dyDescent="0.25">
      <c r="A539" s="64">
        <v>40323</v>
      </c>
      <c r="B539" s="1" t="s">
        <v>43</v>
      </c>
      <c r="C539" s="138" t="s">
        <v>44</v>
      </c>
      <c r="D539" s="139"/>
      <c r="E539" s="140"/>
      <c r="F539" s="2" t="s">
        <v>13</v>
      </c>
      <c r="G539" s="14" t="s">
        <v>26</v>
      </c>
      <c r="H539" s="16"/>
      <c r="I539" s="57">
        <f t="shared" si="19"/>
        <v>0</v>
      </c>
    </row>
    <row r="540" spans="1:12" x14ac:dyDescent="0.25">
      <c r="A540" s="64">
        <v>40324</v>
      </c>
      <c r="B540" s="1" t="s">
        <v>48</v>
      </c>
      <c r="C540" s="138" t="s">
        <v>49</v>
      </c>
      <c r="D540" s="139"/>
      <c r="E540" s="140"/>
      <c r="F540" s="2" t="s">
        <v>13</v>
      </c>
      <c r="G540" s="14" t="s">
        <v>26</v>
      </c>
      <c r="H540" s="16"/>
      <c r="I540" s="57">
        <f t="shared" si="19"/>
        <v>0</v>
      </c>
    </row>
    <row r="541" spans="1:12" x14ac:dyDescent="0.25">
      <c r="A541" s="64">
        <v>40325</v>
      </c>
      <c r="B541" s="1" t="s">
        <v>12</v>
      </c>
      <c r="C541" s="138" t="s">
        <v>453</v>
      </c>
      <c r="D541" s="139"/>
      <c r="E541" s="140"/>
      <c r="F541" s="4" t="s">
        <v>13</v>
      </c>
      <c r="G541" s="14" t="s">
        <v>207</v>
      </c>
      <c r="H541" s="16"/>
      <c r="I541" s="57">
        <f t="shared" si="19"/>
        <v>0</v>
      </c>
    </row>
    <row r="542" spans="1:12" x14ac:dyDescent="0.25">
      <c r="A542" s="64">
        <v>40326</v>
      </c>
      <c r="B542" s="1" t="s">
        <v>34</v>
      </c>
      <c r="C542" s="138" t="s">
        <v>35</v>
      </c>
      <c r="D542" s="139"/>
      <c r="E542" s="140"/>
      <c r="F542" s="2" t="s">
        <v>22</v>
      </c>
      <c r="G542" s="14">
        <v>127.39999999999999</v>
      </c>
      <c r="H542" s="16"/>
      <c r="I542" s="57">
        <f t="shared" si="19"/>
        <v>0</v>
      </c>
      <c r="L542" s="20"/>
    </row>
    <row r="543" spans="1:12" x14ac:dyDescent="0.25">
      <c r="A543" s="64">
        <v>40327</v>
      </c>
      <c r="B543" s="1" t="s">
        <v>445</v>
      </c>
      <c r="C543" s="138" t="s">
        <v>37</v>
      </c>
      <c r="D543" s="139"/>
      <c r="E543" s="140"/>
      <c r="F543" s="2" t="s">
        <v>22</v>
      </c>
      <c r="G543" s="14">
        <v>509.59999999999997</v>
      </c>
      <c r="H543" s="16"/>
      <c r="I543" s="57">
        <f t="shared" si="19"/>
        <v>0</v>
      </c>
      <c r="L543" s="20"/>
    </row>
    <row r="544" spans="1:12" ht="15" customHeight="1" x14ac:dyDescent="0.25">
      <c r="A544" s="64">
        <v>40328</v>
      </c>
      <c r="B544" s="42" t="s">
        <v>446</v>
      </c>
      <c r="C544" s="138" t="s">
        <v>447</v>
      </c>
      <c r="D544" s="139"/>
      <c r="E544" s="140"/>
      <c r="F544" s="2" t="s">
        <v>58</v>
      </c>
      <c r="G544" s="14" t="s">
        <v>108</v>
      </c>
      <c r="H544" s="16"/>
      <c r="I544" s="57">
        <f t="shared" si="19"/>
        <v>0</v>
      </c>
    </row>
    <row r="545" spans="1:12" x14ac:dyDescent="0.25">
      <c r="A545" s="64">
        <v>40329</v>
      </c>
      <c r="B545" s="1" t="s">
        <v>298</v>
      </c>
      <c r="C545" s="138" t="s">
        <v>299</v>
      </c>
      <c r="D545" s="139"/>
      <c r="E545" s="140"/>
      <c r="F545" s="2" t="s">
        <v>22</v>
      </c>
      <c r="G545" s="14">
        <v>44.687999999999995</v>
      </c>
      <c r="H545" s="16"/>
      <c r="I545" s="57">
        <f t="shared" si="19"/>
        <v>0</v>
      </c>
      <c r="L545" s="20"/>
    </row>
    <row r="546" spans="1:12" x14ac:dyDescent="0.25">
      <c r="A546" s="64">
        <v>40330</v>
      </c>
      <c r="B546" s="1" t="s">
        <v>301</v>
      </c>
      <c r="C546" s="138" t="s">
        <v>302</v>
      </c>
      <c r="D546" s="139"/>
      <c r="E546" s="140"/>
      <c r="F546" s="2" t="s">
        <v>22</v>
      </c>
      <c r="G546" s="14">
        <v>41.316799999999994</v>
      </c>
      <c r="H546" s="16"/>
      <c r="I546" s="57">
        <f t="shared" si="19"/>
        <v>0</v>
      </c>
      <c r="L546" s="20"/>
    </row>
    <row r="547" spans="1:12" x14ac:dyDescent="0.25">
      <c r="A547" s="64">
        <v>40331</v>
      </c>
      <c r="B547" s="1" t="s">
        <v>54</v>
      </c>
      <c r="C547" s="138" t="s">
        <v>55</v>
      </c>
      <c r="D547" s="139"/>
      <c r="E547" s="140"/>
      <c r="F547" s="2" t="s">
        <v>28</v>
      </c>
      <c r="G547" s="14">
        <v>16.463999999999999</v>
      </c>
      <c r="H547" s="16"/>
      <c r="I547" s="57">
        <f t="shared" si="19"/>
        <v>0</v>
      </c>
      <c r="L547" s="20"/>
    </row>
    <row r="548" spans="1:12" x14ac:dyDescent="0.25">
      <c r="A548" s="64">
        <v>40332</v>
      </c>
      <c r="B548" s="1" t="s">
        <v>63</v>
      </c>
      <c r="C548" s="138" t="s">
        <v>64</v>
      </c>
      <c r="D548" s="139"/>
      <c r="E548" s="140"/>
      <c r="F548" s="2" t="s">
        <v>28</v>
      </c>
      <c r="G548" s="14">
        <v>371.1848</v>
      </c>
      <c r="H548" s="16"/>
      <c r="I548" s="57">
        <f t="shared" si="19"/>
        <v>0</v>
      </c>
      <c r="L548" s="20"/>
    </row>
    <row r="549" spans="1:12" x14ac:dyDescent="0.25">
      <c r="A549" s="64">
        <v>40333</v>
      </c>
      <c r="B549" s="1" t="s">
        <v>65</v>
      </c>
      <c r="C549" s="138" t="s">
        <v>66</v>
      </c>
      <c r="D549" s="139"/>
      <c r="E549" s="140"/>
      <c r="F549" s="2" t="s">
        <v>28</v>
      </c>
      <c r="G549" s="14">
        <v>510.32519999999994</v>
      </c>
      <c r="H549" s="16"/>
      <c r="I549" s="57">
        <f t="shared" si="19"/>
        <v>0</v>
      </c>
      <c r="L549" s="20"/>
    </row>
    <row r="550" spans="1:12" x14ac:dyDescent="0.25">
      <c r="A550" s="64">
        <v>40334</v>
      </c>
      <c r="B550" s="1" t="s">
        <v>68</v>
      </c>
      <c r="C550" s="138" t="s">
        <v>69</v>
      </c>
      <c r="D550" s="139"/>
      <c r="E550" s="140"/>
      <c r="F550" s="2" t="s">
        <v>28</v>
      </c>
      <c r="G550" s="14">
        <v>510.32519999999994</v>
      </c>
      <c r="H550" s="16"/>
      <c r="I550" s="57">
        <f t="shared" si="19"/>
        <v>0</v>
      </c>
      <c r="L550" s="20"/>
    </row>
    <row r="551" spans="1:12" x14ac:dyDescent="0.25">
      <c r="A551" s="64">
        <v>40335</v>
      </c>
      <c r="B551" s="1" t="s">
        <v>70</v>
      </c>
      <c r="C551" s="138" t="s">
        <v>71</v>
      </c>
      <c r="D551" s="139"/>
      <c r="E551" s="140"/>
      <c r="F551" s="2" t="s">
        <v>28</v>
      </c>
      <c r="G551" s="14">
        <v>371.1848</v>
      </c>
      <c r="H551" s="16"/>
      <c r="I551" s="57">
        <f t="shared" si="19"/>
        <v>0</v>
      </c>
      <c r="L551" s="20"/>
    </row>
    <row r="552" spans="1:12" x14ac:dyDescent="0.25">
      <c r="A552" s="64">
        <v>40336</v>
      </c>
      <c r="B552" s="1" t="s">
        <v>72</v>
      </c>
      <c r="C552" s="138" t="s">
        <v>456</v>
      </c>
      <c r="D552" s="139"/>
      <c r="E552" s="140"/>
      <c r="F552" s="2" t="s">
        <v>73</v>
      </c>
      <c r="G552" s="14">
        <v>21.265999999999995</v>
      </c>
      <c r="H552" s="16"/>
      <c r="I552" s="57">
        <f t="shared" si="19"/>
        <v>0</v>
      </c>
      <c r="L552" s="20"/>
    </row>
    <row r="553" spans="1:12" x14ac:dyDescent="0.25">
      <c r="A553" s="64">
        <v>40337</v>
      </c>
      <c r="B553" s="1" t="s">
        <v>74</v>
      </c>
      <c r="C553" s="138" t="s">
        <v>457</v>
      </c>
      <c r="D553" s="139"/>
      <c r="E553" s="140"/>
      <c r="F553" s="2" t="s">
        <v>73</v>
      </c>
      <c r="G553" s="14">
        <v>21.265999999999995</v>
      </c>
      <c r="H553" s="16"/>
      <c r="I553" s="57">
        <f t="shared" si="19"/>
        <v>0</v>
      </c>
      <c r="L553" s="20"/>
    </row>
    <row r="554" spans="1:12" x14ac:dyDescent="0.25">
      <c r="A554" s="58"/>
      <c r="B554" s="44"/>
      <c r="C554" s="144"/>
      <c r="D554" s="145"/>
      <c r="E554" s="146"/>
      <c r="F554" s="8"/>
      <c r="G554" s="26"/>
      <c r="H554" s="27"/>
      <c r="I554" s="59"/>
    </row>
    <row r="555" spans="1:12" x14ac:dyDescent="0.25">
      <c r="A555" s="60" t="s">
        <v>694</v>
      </c>
      <c r="B555" s="45"/>
      <c r="C555" s="147" t="s">
        <v>311</v>
      </c>
      <c r="D555" s="148"/>
      <c r="E555" s="149"/>
      <c r="F555" s="28"/>
      <c r="G555" s="29"/>
      <c r="H555" s="30"/>
      <c r="I555" s="55">
        <f>SUM(I556:I595)</f>
        <v>0</v>
      </c>
    </row>
    <row r="556" spans="1:12" x14ac:dyDescent="0.25">
      <c r="A556" s="64">
        <v>40330</v>
      </c>
      <c r="B556" s="1" t="s">
        <v>272</v>
      </c>
      <c r="C556" s="138" t="s">
        <v>273</v>
      </c>
      <c r="D556" s="139"/>
      <c r="E556" s="140"/>
      <c r="F556" s="2" t="s">
        <v>22</v>
      </c>
      <c r="G556" s="14" t="s">
        <v>274</v>
      </c>
      <c r="H556" s="16"/>
      <c r="I556" s="57">
        <f t="shared" ref="I556:I594" si="20">G556*H556</f>
        <v>0</v>
      </c>
    </row>
    <row r="557" spans="1:12" x14ac:dyDescent="0.25">
      <c r="A557" s="64">
        <v>40331</v>
      </c>
      <c r="B557" s="42" t="s">
        <v>426</v>
      </c>
      <c r="C557" s="141" t="s">
        <v>427</v>
      </c>
      <c r="D557" s="142"/>
      <c r="E557" s="150"/>
      <c r="F557" s="25" t="s">
        <v>28</v>
      </c>
      <c r="G557" s="14">
        <v>57.22</v>
      </c>
      <c r="H557" s="16"/>
      <c r="I557" s="57">
        <f>G557*H557</f>
        <v>0</v>
      </c>
    </row>
    <row r="558" spans="1:12" x14ac:dyDescent="0.25">
      <c r="A558" s="64">
        <v>40332</v>
      </c>
      <c r="B558" s="42" t="s">
        <v>433</v>
      </c>
      <c r="C558" s="141" t="s">
        <v>434</v>
      </c>
      <c r="D558" s="142"/>
      <c r="E558" s="143"/>
      <c r="F558" s="2" t="s">
        <v>73</v>
      </c>
      <c r="G558" s="14">
        <v>2.86</v>
      </c>
      <c r="H558" s="16"/>
      <c r="I558" s="57">
        <f>G558*H558</f>
        <v>0</v>
      </c>
    </row>
    <row r="559" spans="1:12" x14ac:dyDescent="0.25">
      <c r="A559" s="64">
        <v>40333</v>
      </c>
      <c r="B559" s="1" t="s">
        <v>275</v>
      </c>
      <c r="C559" s="138" t="s">
        <v>461</v>
      </c>
      <c r="D559" s="139"/>
      <c r="E559" s="140"/>
      <c r="F559" s="4" t="s">
        <v>22</v>
      </c>
      <c r="G559" s="14" t="s">
        <v>274</v>
      </c>
      <c r="H559" s="16"/>
      <c r="I559" s="57">
        <f t="shared" si="20"/>
        <v>0</v>
      </c>
    </row>
    <row r="560" spans="1:12" x14ac:dyDescent="0.25">
      <c r="A560" s="64">
        <v>40334</v>
      </c>
      <c r="B560" s="1" t="s">
        <v>276</v>
      </c>
      <c r="C560" s="138" t="s">
        <v>277</v>
      </c>
      <c r="D560" s="139"/>
      <c r="E560" s="140"/>
      <c r="F560" s="2" t="s">
        <v>28</v>
      </c>
      <c r="G560" s="14">
        <v>3.5</v>
      </c>
      <c r="H560" s="16"/>
      <c r="I560" s="57">
        <f t="shared" si="20"/>
        <v>0</v>
      </c>
    </row>
    <row r="561" spans="1:12" x14ac:dyDescent="0.25">
      <c r="A561" s="64">
        <v>40335</v>
      </c>
      <c r="B561" s="1" t="s">
        <v>442</v>
      </c>
      <c r="C561" s="138" t="s">
        <v>454</v>
      </c>
      <c r="D561" s="139"/>
      <c r="E561" s="140"/>
      <c r="F561" s="4" t="s">
        <v>28</v>
      </c>
      <c r="G561" s="14" t="s">
        <v>18</v>
      </c>
      <c r="H561" s="16"/>
      <c r="I561" s="57">
        <f t="shared" si="20"/>
        <v>0</v>
      </c>
    </row>
    <row r="562" spans="1:12" x14ac:dyDescent="0.25">
      <c r="A562" s="64">
        <v>40336</v>
      </c>
      <c r="B562" s="42" t="s">
        <v>448</v>
      </c>
      <c r="C562" s="141" t="s">
        <v>449</v>
      </c>
      <c r="D562" s="142"/>
      <c r="E562" s="143"/>
      <c r="F562" s="2" t="s">
        <v>13</v>
      </c>
      <c r="G562" s="14">
        <v>1</v>
      </c>
      <c r="H562" s="16"/>
      <c r="I562" s="57">
        <f>G563*H563</f>
        <v>0</v>
      </c>
    </row>
    <row r="563" spans="1:12" x14ac:dyDescent="0.25">
      <c r="A563" s="64">
        <v>40337</v>
      </c>
      <c r="B563" s="42" t="s">
        <v>450</v>
      </c>
      <c r="C563" s="141" t="s">
        <v>451</v>
      </c>
      <c r="D563" s="142"/>
      <c r="E563" s="143"/>
      <c r="F563" s="2" t="s">
        <v>13</v>
      </c>
      <c r="G563" s="14">
        <v>1</v>
      </c>
      <c r="H563" s="16"/>
      <c r="I563" s="57">
        <f>G563*H563</f>
        <v>0</v>
      </c>
    </row>
    <row r="564" spans="1:12" x14ac:dyDescent="0.25">
      <c r="A564" s="64">
        <v>40338</v>
      </c>
      <c r="B564" s="1" t="s">
        <v>278</v>
      </c>
      <c r="C564" s="138" t="s">
        <v>279</v>
      </c>
      <c r="D564" s="139"/>
      <c r="E564" s="140"/>
      <c r="F564" s="2" t="s">
        <v>28</v>
      </c>
      <c r="G564" s="14" t="s">
        <v>280</v>
      </c>
      <c r="H564" s="16"/>
      <c r="I564" s="57">
        <f t="shared" si="20"/>
        <v>0</v>
      </c>
    </row>
    <row r="565" spans="1:12" x14ac:dyDescent="0.25">
      <c r="A565" s="64">
        <v>40339</v>
      </c>
      <c r="B565" s="1" t="s">
        <v>281</v>
      </c>
      <c r="C565" s="138" t="s">
        <v>282</v>
      </c>
      <c r="D565" s="139"/>
      <c r="E565" s="140"/>
      <c r="F565" s="2" t="s">
        <v>22</v>
      </c>
      <c r="G565" s="14">
        <v>29.811599999999999</v>
      </c>
      <c r="H565" s="16"/>
      <c r="I565" s="57">
        <f t="shared" si="20"/>
        <v>0</v>
      </c>
      <c r="L565" s="20"/>
    </row>
    <row r="566" spans="1:12" x14ac:dyDescent="0.25">
      <c r="A566" s="64">
        <v>40340</v>
      </c>
      <c r="B566" s="1" t="s">
        <v>283</v>
      </c>
      <c r="C566" s="138" t="s">
        <v>284</v>
      </c>
      <c r="D566" s="139"/>
      <c r="E566" s="140"/>
      <c r="F566" s="2" t="s">
        <v>28</v>
      </c>
      <c r="G566" s="14">
        <v>31.359999999999996</v>
      </c>
      <c r="H566" s="16"/>
      <c r="I566" s="57">
        <f t="shared" si="20"/>
        <v>0</v>
      </c>
      <c r="L566" s="20"/>
    </row>
    <row r="567" spans="1:12" x14ac:dyDescent="0.25">
      <c r="A567" s="64">
        <v>40341</v>
      </c>
      <c r="B567" s="1" t="s">
        <v>285</v>
      </c>
      <c r="C567" s="138" t="s">
        <v>286</v>
      </c>
      <c r="D567" s="139"/>
      <c r="E567" s="140"/>
      <c r="F567" s="2" t="s">
        <v>13</v>
      </c>
      <c r="G567" s="14">
        <v>21.559999999999995</v>
      </c>
      <c r="H567" s="16"/>
      <c r="I567" s="57">
        <f t="shared" si="20"/>
        <v>0</v>
      </c>
      <c r="L567" s="20"/>
    </row>
    <row r="568" spans="1:12" x14ac:dyDescent="0.25">
      <c r="A568" s="64">
        <v>40342</v>
      </c>
      <c r="B568" s="1" t="s">
        <v>287</v>
      </c>
      <c r="C568" s="138" t="s">
        <v>288</v>
      </c>
      <c r="D568" s="139"/>
      <c r="E568" s="140"/>
      <c r="F568" s="2" t="s">
        <v>13</v>
      </c>
      <c r="G568" s="14" t="s">
        <v>77</v>
      </c>
      <c r="H568" s="16"/>
      <c r="I568" s="57">
        <f t="shared" si="20"/>
        <v>0</v>
      </c>
    </row>
    <row r="569" spans="1:12" x14ac:dyDescent="0.25">
      <c r="A569" s="64">
        <v>40343</v>
      </c>
      <c r="B569" s="42" t="s">
        <v>428</v>
      </c>
      <c r="C569" s="141" t="s">
        <v>429</v>
      </c>
      <c r="D569" s="142"/>
      <c r="E569" s="143"/>
      <c r="F569" s="25" t="s">
        <v>28</v>
      </c>
      <c r="G569" s="14">
        <v>282.8</v>
      </c>
      <c r="H569" s="16"/>
      <c r="I569" s="57">
        <f>G569*H569</f>
        <v>0</v>
      </c>
    </row>
    <row r="570" spans="1:12" x14ac:dyDescent="0.25">
      <c r="A570" s="64">
        <v>40344</v>
      </c>
      <c r="B570" s="1" t="s">
        <v>61</v>
      </c>
      <c r="C570" s="138" t="s">
        <v>62</v>
      </c>
      <c r="D570" s="139"/>
      <c r="E570" s="140"/>
      <c r="F570" s="2" t="s">
        <v>28</v>
      </c>
      <c r="G570" s="14">
        <v>395.9199999999999</v>
      </c>
      <c r="H570" s="16"/>
      <c r="I570" s="57">
        <f t="shared" si="20"/>
        <v>0</v>
      </c>
      <c r="L570" s="20"/>
    </row>
    <row r="571" spans="1:12" x14ac:dyDescent="0.25">
      <c r="A571" s="64">
        <v>40345</v>
      </c>
      <c r="B571" s="1" t="s">
        <v>289</v>
      </c>
      <c r="C571" s="138" t="s">
        <v>290</v>
      </c>
      <c r="D571" s="139"/>
      <c r="E571" s="140"/>
      <c r="F571" s="2" t="s">
        <v>22</v>
      </c>
      <c r="G571" s="14">
        <v>119.55999999999997</v>
      </c>
      <c r="H571" s="16"/>
      <c r="I571" s="57">
        <f t="shared" si="20"/>
        <v>0</v>
      </c>
      <c r="L571" s="20"/>
    </row>
    <row r="572" spans="1:12" x14ac:dyDescent="0.25">
      <c r="A572" s="64">
        <v>40346</v>
      </c>
      <c r="B572" s="1" t="s">
        <v>305</v>
      </c>
      <c r="C572" s="138" t="s">
        <v>51</v>
      </c>
      <c r="D572" s="139"/>
      <c r="E572" s="140"/>
      <c r="F572" s="2" t="s">
        <v>22</v>
      </c>
      <c r="G572" s="14" t="s">
        <v>291</v>
      </c>
      <c r="H572" s="22"/>
      <c r="I572" s="57">
        <f t="shared" si="20"/>
        <v>0</v>
      </c>
    </row>
    <row r="573" spans="1:12" x14ac:dyDescent="0.25">
      <c r="A573" s="64">
        <v>40347</v>
      </c>
      <c r="B573" s="1" t="s">
        <v>31</v>
      </c>
      <c r="C573" s="138" t="s">
        <v>32</v>
      </c>
      <c r="D573" s="139"/>
      <c r="E573" s="140"/>
      <c r="F573" s="2" t="s">
        <v>13</v>
      </c>
      <c r="G573" s="14">
        <v>21</v>
      </c>
      <c r="H573" s="16"/>
      <c r="I573" s="57">
        <f t="shared" si="20"/>
        <v>0</v>
      </c>
    </row>
    <row r="574" spans="1:12" x14ac:dyDescent="0.25">
      <c r="A574" s="64">
        <v>40348</v>
      </c>
      <c r="B574" s="1" t="s">
        <v>292</v>
      </c>
      <c r="C574" s="138" t="s">
        <v>293</v>
      </c>
      <c r="D574" s="139"/>
      <c r="E574" s="140"/>
      <c r="F574" s="2" t="s">
        <v>13</v>
      </c>
      <c r="G574" s="14" t="s">
        <v>26</v>
      </c>
      <c r="H574" s="16"/>
      <c r="I574" s="57">
        <f t="shared" si="20"/>
        <v>0</v>
      </c>
    </row>
    <row r="575" spans="1:12" x14ac:dyDescent="0.25">
      <c r="A575" s="64">
        <v>40349</v>
      </c>
      <c r="B575" s="1" t="s">
        <v>16</v>
      </c>
      <c r="C575" s="138" t="s">
        <v>17</v>
      </c>
      <c r="D575" s="139"/>
      <c r="E575" s="140"/>
      <c r="F575" s="4" t="s">
        <v>13</v>
      </c>
      <c r="G575" s="14">
        <v>2</v>
      </c>
      <c r="H575" s="16"/>
      <c r="I575" s="57">
        <f t="shared" si="20"/>
        <v>0</v>
      </c>
    </row>
    <row r="576" spans="1:12" x14ac:dyDescent="0.25">
      <c r="A576" s="64">
        <v>40350</v>
      </c>
      <c r="B576" s="1" t="s">
        <v>294</v>
      </c>
      <c r="C576" s="138" t="s">
        <v>295</v>
      </c>
      <c r="D576" s="139"/>
      <c r="E576" s="140"/>
      <c r="F576" s="2" t="s">
        <v>13</v>
      </c>
      <c r="G576" s="14" t="s">
        <v>26</v>
      </c>
      <c r="H576" s="16"/>
      <c r="I576" s="57">
        <f t="shared" si="20"/>
        <v>0</v>
      </c>
    </row>
    <row r="577" spans="1:12" x14ac:dyDescent="0.25">
      <c r="A577" s="64">
        <v>40351</v>
      </c>
      <c r="B577" s="1" t="s">
        <v>296</v>
      </c>
      <c r="C577" s="138" t="s">
        <v>297</v>
      </c>
      <c r="D577" s="139"/>
      <c r="E577" s="140"/>
      <c r="F577" s="2" t="s">
        <v>13</v>
      </c>
      <c r="G577" s="14" t="s">
        <v>26</v>
      </c>
      <c r="H577" s="16"/>
      <c r="I577" s="57">
        <f t="shared" si="20"/>
        <v>0</v>
      </c>
    </row>
    <row r="578" spans="1:12" x14ac:dyDescent="0.25">
      <c r="A578" s="64">
        <v>40352</v>
      </c>
      <c r="B578" s="1" t="s">
        <v>52</v>
      </c>
      <c r="C578" s="138" t="s">
        <v>53</v>
      </c>
      <c r="D578" s="139"/>
      <c r="E578" s="140"/>
      <c r="F578" s="2" t="s">
        <v>13</v>
      </c>
      <c r="G578" s="14" t="s">
        <v>26</v>
      </c>
      <c r="H578" s="16"/>
      <c r="I578" s="57">
        <f t="shared" si="20"/>
        <v>0</v>
      </c>
    </row>
    <row r="579" spans="1:12" x14ac:dyDescent="0.25">
      <c r="A579" s="64">
        <v>40353</v>
      </c>
      <c r="B579" s="1" t="s">
        <v>41</v>
      </c>
      <c r="C579" s="138" t="s">
        <v>42</v>
      </c>
      <c r="D579" s="139"/>
      <c r="E579" s="140"/>
      <c r="F579" s="2" t="s">
        <v>13</v>
      </c>
      <c r="G579" s="14" t="s">
        <v>26</v>
      </c>
      <c r="H579" s="16"/>
      <c r="I579" s="57">
        <f t="shared" si="20"/>
        <v>0</v>
      </c>
    </row>
    <row r="580" spans="1:12" x14ac:dyDescent="0.25">
      <c r="A580" s="64">
        <v>40354</v>
      </c>
      <c r="B580" s="1" t="s">
        <v>43</v>
      </c>
      <c r="C580" s="138" t="s">
        <v>44</v>
      </c>
      <c r="D580" s="139"/>
      <c r="E580" s="140"/>
      <c r="F580" s="2" t="s">
        <v>13</v>
      </c>
      <c r="G580" s="14" t="s">
        <v>26</v>
      </c>
      <c r="H580" s="16"/>
      <c r="I580" s="57">
        <f t="shared" si="20"/>
        <v>0</v>
      </c>
    </row>
    <row r="581" spans="1:12" x14ac:dyDescent="0.25">
      <c r="A581" s="64">
        <v>40355</v>
      </c>
      <c r="B581" s="1" t="s">
        <v>48</v>
      </c>
      <c r="C581" s="138" t="s">
        <v>49</v>
      </c>
      <c r="D581" s="139"/>
      <c r="E581" s="140"/>
      <c r="F581" s="2" t="s">
        <v>13</v>
      </c>
      <c r="G581" s="14" t="s">
        <v>26</v>
      </c>
      <c r="H581" s="16"/>
      <c r="I581" s="57">
        <f t="shared" si="20"/>
        <v>0</v>
      </c>
    </row>
    <row r="582" spans="1:12" x14ac:dyDescent="0.25">
      <c r="A582" s="64">
        <v>40356</v>
      </c>
      <c r="B582" s="1" t="s">
        <v>12</v>
      </c>
      <c r="C582" s="138" t="s">
        <v>453</v>
      </c>
      <c r="D582" s="139"/>
      <c r="E582" s="140"/>
      <c r="F582" s="4" t="s">
        <v>13</v>
      </c>
      <c r="G582" s="14" t="s">
        <v>50</v>
      </c>
      <c r="H582" s="16"/>
      <c r="I582" s="57">
        <f t="shared" si="20"/>
        <v>0</v>
      </c>
    </row>
    <row r="583" spans="1:12" x14ac:dyDescent="0.25">
      <c r="A583" s="64">
        <v>40357</v>
      </c>
      <c r="B583" s="1" t="s">
        <v>34</v>
      </c>
      <c r="C583" s="138" t="s">
        <v>35</v>
      </c>
      <c r="D583" s="139"/>
      <c r="E583" s="140"/>
      <c r="F583" s="2" t="s">
        <v>22</v>
      </c>
      <c r="G583" s="14">
        <v>127.39999999999999</v>
      </c>
      <c r="H583" s="16"/>
      <c r="I583" s="57">
        <f t="shared" si="20"/>
        <v>0</v>
      </c>
      <c r="L583" s="20"/>
    </row>
    <row r="584" spans="1:12" x14ac:dyDescent="0.25">
      <c r="A584" s="64">
        <v>40358</v>
      </c>
      <c r="B584" s="1" t="s">
        <v>445</v>
      </c>
      <c r="C584" s="138" t="s">
        <v>37</v>
      </c>
      <c r="D584" s="139"/>
      <c r="E584" s="140"/>
      <c r="F584" s="2" t="s">
        <v>22</v>
      </c>
      <c r="G584" s="14">
        <v>509.59999999999997</v>
      </c>
      <c r="H584" s="16"/>
      <c r="I584" s="57">
        <f t="shared" si="20"/>
        <v>0</v>
      </c>
      <c r="L584" s="20"/>
    </row>
    <row r="585" spans="1:12" ht="15" customHeight="1" x14ac:dyDescent="0.25">
      <c r="A585" s="64">
        <v>40359</v>
      </c>
      <c r="B585" s="42" t="s">
        <v>446</v>
      </c>
      <c r="C585" s="138" t="s">
        <v>447</v>
      </c>
      <c r="D585" s="139"/>
      <c r="E585" s="140"/>
      <c r="F585" s="2" t="s">
        <v>58</v>
      </c>
      <c r="G585" s="14" t="s">
        <v>77</v>
      </c>
      <c r="H585" s="16"/>
      <c r="I585" s="57">
        <f t="shared" si="20"/>
        <v>0</v>
      </c>
    </row>
    <row r="586" spans="1:12" x14ac:dyDescent="0.25">
      <c r="A586" s="64">
        <v>40360</v>
      </c>
      <c r="B586" s="1" t="s">
        <v>298</v>
      </c>
      <c r="C586" s="138" t="s">
        <v>299</v>
      </c>
      <c r="D586" s="139"/>
      <c r="E586" s="140"/>
      <c r="F586" s="2" t="s">
        <v>22</v>
      </c>
      <c r="G586" s="14">
        <v>44.687999999999995</v>
      </c>
      <c r="H586" s="16"/>
      <c r="I586" s="57">
        <f t="shared" si="20"/>
        <v>0</v>
      </c>
      <c r="L586" s="20"/>
    </row>
    <row r="587" spans="1:12" x14ac:dyDescent="0.25">
      <c r="A587" s="64">
        <v>40361</v>
      </c>
      <c r="B587" s="1" t="s">
        <v>301</v>
      </c>
      <c r="C587" s="138" t="s">
        <v>302</v>
      </c>
      <c r="D587" s="139"/>
      <c r="E587" s="140"/>
      <c r="F587" s="2" t="s">
        <v>22</v>
      </c>
      <c r="G587" s="14">
        <v>41.316799999999994</v>
      </c>
      <c r="H587" s="16"/>
      <c r="I587" s="57">
        <f t="shared" si="20"/>
        <v>0</v>
      </c>
      <c r="L587" s="20"/>
    </row>
    <row r="588" spans="1:12" x14ac:dyDescent="0.25">
      <c r="A588" s="64">
        <v>40362</v>
      </c>
      <c r="B588" s="1" t="s">
        <v>54</v>
      </c>
      <c r="C588" s="138" t="s">
        <v>55</v>
      </c>
      <c r="D588" s="139"/>
      <c r="E588" s="140"/>
      <c r="F588" s="2" t="s">
        <v>28</v>
      </c>
      <c r="G588" s="14">
        <v>16.463999999999999</v>
      </c>
      <c r="H588" s="16"/>
      <c r="I588" s="57">
        <f t="shared" si="20"/>
        <v>0</v>
      </c>
      <c r="L588" s="20"/>
    </row>
    <row r="589" spans="1:12" x14ac:dyDescent="0.25">
      <c r="A589" s="64">
        <v>40363</v>
      </c>
      <c r="B589" s="1" t="s">
        <v>63</v>
      </c>
      <c r="C589" s="138" t="s">
        <v>64</v>
      </c>
      <c r="D589" s="139"/>
      <c r="E589" s="140"/>
      <c r="F589" s="2" t="s">
        <v>28</v>
      </c>
      <c r="G589" s="14">
        <v>371.1848</v>
      </c>
      <c r="H589" s="16"/>
      <c r="I589" s="57">
        <f t="shared" si="20"/>
        <v>0</v>
      </c>
      <c r="L589" s="20"/>
    </row>
    <row r="590" spans="1:12" x14ac:dyDescent="0.25">
      <c r="A590" s="64">
        <v>40364</v>
      </c>
      <c r="B590" s="1" t="s">
        <v>65</v>
      </c>
      <c r="C590" s="138" t="s">
        <v>66</v>
      </c>
      <c r="D590" s="139"/>
      <c r="E590" s="140"/>
      <c r="F590" s="2" t="s">
        <v>28</v>
      </c>
      <c r="G590" s="14">
        <v>510.32519999999994</v>
      </c>
      <c r="H590" s="16"/>
      <c r="I590" s="57">
        <f t="shared" si="20"/>
        <v>0</v>
      </c>
      <c r="L590" s="20"/>
    </row>
    <row r="591" spans="1:12" x14ac:dyDescent="0.25">
      <c r="A591" s="64">
        <v>40365</v>
      </c>
      <c r="B591" s="1" t="s">
        <v>68</v>
      </c>
      <c r="C591" s="138" t="s">
        <v>69</v>
      </c>
      <c r="D591" s="139"/>
      <c r="E591" s="140"/>
      <c r="F591" s="2" t="s">
        <v>28</v>
      </c>
      <c r="G591" s="14">
        <v>510.32519999999994</v>
      </c>
      <c r="H591" s="16"/>
      <c r="I591" s="57">
        <f t="shared" si="20"/>
        <v>0</v>
      </c>
      <c r="L591" s="20"/>
    </row>
    <row r="592" spans="1:12" x14ac:dyDescent="0.25">
      <c r="A592" s="64">
        <v>40366</v>
      </c>
      <c r="B592" s="1" t="s">
        <v>70</v>
      </c>
      <c r="C592" s="138" t="s">
        <v>71</v>
      </c>
      <c r="D592" s="139"/>
      <c r="E592" s="140"/>
      <c r="F592" s="2" t="s">
        <v>28</v>
      </c>
      <c r="G592" s="14">
        <v>371.1848</v>
      </c>
      <c r="H592" s="16"/>
      <c r="I592" s="57">
        <f t="shared" si="20"/>
        <v>0</v>
      </c>
      <c r="L592" s="20"/>
    </row>
    <row r="593" spans="1:12" x14ac:dyDescent="0.25">
      <c r="A593" s="64">
        <v>40367</v>
      </c>
      <c r="B593" s="1" t="s">
        <v>72</v>
      </c>
      <c r="C593" s="138" t="s">
        <v>456</v>
      </c>
      <c r="D593" s="139"/>
      <c r="E593" s="140"/>
      <c r="F593" s="2" t="s">
        <v>73</v>
      </c>
      <c r="G593" s="14">
        <v>21.265999999999995</v>
      </c>
      <c r="H593" s="16"/>
      <c r="I593" s="57">
        <f t="shared" si="20"/>
        <v>0</v>
      </c>
      <c r="L593" s="20"/>
    </row>
    <row r="594" spans="1:12" x14ac:dyDescent="0.25">
      <c r="A594" s="64">
        <v>40368</v>
      </c>
      <c r="B594" s="1" t="s">
        <v>74</v>
      </c>
      <c r="C594" s="138" t="s">
        <v>457</v>
      </c>
      <c r="D594" s="139"/>
      <c r="E594" s="140"/>
      <c r="F594" s="2" t="s">
        <v>73</v>
      </c>
      <c r="G594" s="14">
        <v>21.265999999999995</v>
      </c>
      <c r="H594" s="16"/>
      <c r="I594" s="57">
        <f t="shared" si="20"/>
        <v>0</v>
      </c>
      <c r="L594" s="20"/>
    </row>
    <row r="595" spans="1:12" x14ac:dyDescent="0.25">
      <c r="A595" s="58"/>
      <c r="B595" s="44"/>
      <c r="C595" s="144"/>
      <c r="D595" s="145"/>
      <c r="E595" s="146"/>
      <c r="F595" s="8"/>
      <c r="G595" s="26"/>
      <c r="H595" s="27"/>
      <c r="I595" s="59"/>
    </row>
    <row r="596" spans="1:12" x14ac:dyDescent="0.25">
      <c r="A596" s="60" t="s">
        <v>695</v>
      </c>
      <c r="B596" s="45"/>
      <c r="C596" s="147" t="s">
        <v>312</v>
      </c>
      <c r="D596" s="148"/>
      <c r="E596" s="149"/>
      <c r="F596" s="28"/>
      <c r="G596" s="29"/>
      <c r="H596" s="30"/>
      <c r="I596" s="55">
        <f>SUM(I597:I636)</f>
        <v>0</v>
      </c>
    </row>
    <row r="597" spans="1:12" x14ac:dyDescent="0.25">
      <c r="A597" s="64">
        <v>40360</v>
      </c>
      <c r="B597" s="1" t="s">
        <v>272</v>
      </c>
      <c r="C597" s="138" t="s">
        <v>273</v>
      </c>
      <c r="D597" s="139"/>
      <c r="E597" s="140"/>
      <c r="F597" s="2" t="s">
        <v>22</v>
      </c>
      <c r="G597" s="14" t="s">
        <v>274</v>
      </c>
      <c r="H597" s="16"/>
      <c r="I597" s="57">
        <f t="shared" ref="I597:I635" si="21">G597*H597</f>
        <v>0</v>
      </c>
    </row>
    <row r="598" spans="1:12" ht="15" customHeight="1" x14ac:dyDescent="0.25">
      <c r="A598" s="64">
        <v>40361</v>
      </c>
      <c r="B598" s="42" t="s">
        <v>426</v>
      </c>
      <c r="C598" s="141" t="s">
        <v>427</v>
      </c>
      <c r="D598" s="142"/>
      <c r="E598" s="150"/>
      <c r="F598" s="25" t="s">
        <v>28</v>
      </c>
      <c r="G598" s="14">
        <v>57.22</v>
      </c>
      <c r="H598" s="16"/>
      <c r="I598" s="57">
        <f>G598*H598</f>
        <v>0</v>
      </c>
    </row>
    <row r="599" spans="1:12" ht="15" customHeight="1" x14ac:dyDescent="0.25">
      <c r="A599" s="64">
        <v>40362</v>
      </c>
      <c r="B599" s="42" t="s">
        <v>433</v>
      </c>
      <c r="C599" s="141" t="s">
        <v>434</v>
      </c>
      <c r="D599" s="142"/>
      <c r="E599" s="143"/>
      <c r="F599" s="2" t="s">
        <v>73</v>
      </c>
      <c r="G599" s="14">
        <v>2.86</v>
      </c>
      <c r="H599" s="16"/>
      <c r="I599" s="57">
        <f>G599*H599</f>
        <v>0</v>
      </c>
    </row>
    <row r="600" spans="1:12" x14ac:dyDescent="0.25">
      <c r="A600" s="64">
        <v>40363</v>
      </c>
      <c r="B600" s="1" t="s">
        <v>275</v>
      </c>
      <c r="C600" s="138" t="s">
        <v>461</v>
      </c>
      <c r="D600" s="139"/>
      <c r="E600" s="140"/>
      <c r="F600" s="4" t="s">
        <v>22</v>
      </c>
      <c r="G600" s="14" t="s">
        <v>274</v>
      </c>
      <c r="H600" s="16"/>
      <c r="I600" s="57">
        <f t="shared" si="21"/>
        <v>0</v>
      </c>
    </row>
    <row r="601" spans="1:12" x14ac:dyDescent="0.25">
      <c r="A601" s="64">
        <v>40364</v>
      </c>
      <c r="B601" s="1" t="s">
        <v>276</v>
      </c>
      <c r="C601" s="138" t="s">
        <v>277</v>
      </c>
      <c r="D601" s="139"/>
      <c r="E601" s="140"/>
      <c r="F601" s="2" t="s">
        <v>28</v>
      </c>
      <c r="G601" s="14">
        <v>3.5</v>
      </c>
      <c r="H601" s="16"/>
      <c r="I601" s="57">
        <f t="shared" si="21"/>
        <v>0</v>
      </c>
    </row>
    <row r="602" spans="1:12" x14ac:dyDescent="0.25">
      <c r="A602" s="64">
        <v>40365</v>
      </c>
      <c r="B602" s="1" t="s">
        <v>442</v>
      </c>
      <c r="C602" s="138" t="s">
        <v>454</v>
      </c>
      <c r="D602" s="139"/>
      <c r="E602" s="140"/>
      <c r="F602" s="4" t="s">
        <v>28</v>
      </c>
      <c r="G602" s="14" t="s">
        <v>18</v>
      </c>
      <c r="H602" s="16"/>
      <c r="I602" s="57">
        <f t="shared" si="21"/>
        <v>0</v>
      </c>
    </row>
    <row r="603" spans="1:12" x14ac:dyDescent="0.25">
      <c r="A603" s="64">
        <v>40366</v>
      </c>
      <c r="B603" s="42" t="s">
        <v>448</v>
      </c>
      <c r="C603" s="141" t="s">
        <v>449</v>
      </c>
      <c r="D603" s="142"/>
      <c r="E603" s="143"/>
      <c r="F603" s="2" t="s">
        <v>13</v>
      </c>
      <c r="G603" s="14">
        <v>1</v>
      </c>
      <c r="H603" s="16"/>
      <c r="I603" s="57">
        <f>G604*H604</f>
        <v>0</v>
      </c>
    </row>
    <row r="604" spans="1:12" x14ac:dyDescent="0.25">
      <c r="A604" s="64">
        <v>40367</v>
      </c>
      <c r="B604" s="42" t="s">
        <v>450</v>
      </c>
      <c r="C604" s="141" t="s">
        <v>451</v>
      </c>
      <c r="D604" s="142"/>
      <c r="E604" s="143"/>
      <c r="F604" s="2" t="s">
        <v>13</v>
      </c>
      <c r="G604" s="14">
        <v>1</v>
      </c>
      <c r="H604" s="16"/>
      <c r="I604" s="57">
        <f>G604*H604</f>
        <v>0</v>
      </c>
    </row>
    <row r="605" spans="1:12" x14ac:dyDescent="0.25">
      <c r="A605" s="64">
        <v>40368</v>
      </c>
      <c r="B605" s="1" t="s">
        <v>278</v>
      </c>
      <c r="C605" s="138" t="s">
        <v>279</v>
      </c>
      <c r="D605" s="139"/>
      <c r="E605" s="140"/>
      <c r="F605" s="2" t="s">
        <v>28</v>
      </c>
      <c r="G605" s="14">
        <v>47.431999999999988</v>
      </c>
      <c r="H605" s="16"/>
      <c r="I605" s="57">
        <f t="shared" si="21"/>
        <v>0</v>
      </c>
      <c r="L605" s="20"/>
    </row>
    <row r="606" spans="1:12" x14ac:dyDescent="0.25">
      <c r="A606" s="64">
        <v>40369</v>
      </c>
      <c r="B606" s="1" t="s">
        <v>281</v>
      </c>
      <c r="C606" s="138" t="s">
        <v>282</v>
      </c>
      <c r="D606" s="139"/>
      <c r="E606" s="140"/>
      <c r="F606" s="2" t="s">
        <v>22</v>
      </c>
      <c r="G606" s="14">
        <v>29.811599999999999</v>
      </c>
      <c r="H606" s="16"/>
      <c r="I606" s="57">
        <f t="shared" si="21"/>
        <v>0</v>
      </c>
      <c r="L606" s="20"/>
    </row>
    <row r="607" spans="1:12" x14ac:dyDescent="0.25">
      <c r="A607" s="64">
        <v>40370</v>
      </c>
      <c r="B607" s="1" t="s">
        <v>283</v>
      </c>
      <c r="C607" s="138" t="s">
        <v>284</v>
      </c>
      <c r="D607" s="139"/>
      <c r="E607" s="140"/>
      <c r="F607" s="2" t="s">
        <v>28</v>
      </c>
      <c r="G607" s="14">
        <v>31.359999999999996</v>
      </c>
      <c r="H607" s="16"/>
      <c r="I607" s="57">
        <f t="shared" si="21"/>
        <v>0</v>
      </c>
      <c r="L607" s="20"/>
    </row>
    <row r="608" spans="1:12" x14ac:dyDescent="0.25">
      <c r="A608" s="64">
        <v>40371</v>
      </c>
      <c r="B608" s="1" t="s">
        <v>285</v>
      </c>
      <c r="C608" s="138" t="s">
        <v>286</v>
      </c>
      <c r="D608" s="139"/>
      <c r="E608" s="140"/>
      <c r="F608" s="2" t="s">
        <v>13</v>
      </c>
      <c r="G608" s="14" t="s">
        <v>77</v>
      </c>
      <c r="H608" s="16"/>
      <c r="I608" s="57">
        <f t="shared" si="21"/>
        <v>0</v>
      </c>
    </row>
    <row r="609" spans="1:12" x14ac:dyDescent="0.25">
      <c r="A609" s="64">
        <v>40372</v>
      </c>
      <c r="B609" s="1" t="s">
        <v>287</v>
      </c>
      <c r="C609" s="138" t="s">
        <v>288</v>
      </c>
      <c r="D609" s="139"/>
      <c r="E609" s="140"/>
      <c r="F609" s="2" t="s">
        <v>13</v>
      </c>
      <c r="G609" s="14" t="s">
        <v>77</v>
      </c>
      <c r="H609" s="16"/>
      <c r="I609" s="57">
        <f t="shared" si="21"/>
        <v>0</v>
      </c>
    </row>
    <row r="610" spans="1:12" x14ac:dyDescent="0.25">
      <c r="A610" s="64">
        <v>40373</v>
      </c>
      <c r="B610" s="42" t="s">
        <v>428</v>
      </c>
      <c r="C610" s="141" t="s">
        <v>429</v>
      </c>
      <c r="D610" s="142"/>
      <c r="E610" s="143"/>
      <c r="F610" s="25" t="s">
        <v>28</v>
      </c>
      <c r="G610" s="14">
        <v>282.8</v>
      </c>
      <c r="H610" s="16"/>
      <c r="I610" s="57">
        <f>G610*H610</f>
        <v>0</v>
      </c>
    </row>
    <row r="611" spans="1:12" x14ac:dyDescent="0.25">
      <c r="A611" s="64">
        <v>40374</v>
      </c>
      <c r="B611" s="1" t="s">
        <v>61</v>
      </c>
      <c r="C611" s="138" t="s">
        <v>62</v>
      </c>
      <c r="D611" s="139"/>
      <c r="E611" s="140"/>
      <c r="F611" s="2" t="s">
        <v>28</v>
      </c>
      <c r="G611" s="14">
        <v>395.9199999999999</v>
      </c>
      <c r="H611" s="16"/>
      <c r="I611" s="57">
        <f t="shared" si="21"/>
        <v>0</v>
      </c>
      <c r="L611" s="20"/>
    </row>
    <row r="612" spans="1:12" x14ac:dyDescent="0.25">
      <c r="A612" s="64">
        <v>40375</v>
      </c>
      <c r="B612" s="1" t="s">
        <v>289</v>
      </c>
      <c r="C612" s="138" t="s">
        <v>290</v>
      </c>
      <c r="D612" s="139"/>
      <c r="E612" s="140"/>
      <c r="F612" s="2" t="s">
        <v>22</v>
      </c>
      <c r="G612" s="14">
        <v>117.6</v>
      </c>
      <c r="H612" s="16"/>
      <c r="I612" s="57">
        <f t="shared" si="21"/>
        <v>0</v>
      </c>
      <c r="L612" s="20"/>
    </row>
    <row r="613" spans="1:12" x14ac:dyDescent="0.25">
      <c r="A613" s="64">
        <v>40376</v>
      </c>
      <c r="B613" s="1" t="s">
        <v>305</v>
      </c>
      <c r="C613" s="138" t="s">
        <v>51</v>
      </c>
      <c r="D613" s="139"/>
      <c r="E613" s="140"/>
      <c r="F613" s="2" t="s">
        <v>22</v>
      </c>
      <c r="G613" s="14" t="s">
        <v>291</v>
      </c>
      <c r="H613" s="22"/>
      <c r="I613" s="57">
        <f t="shared" si="21"/>
        <v>0</v>
      </c>
    </row>
    <row r="614" spans="1:12" x14ac:dyDescent="0.25">
      <c r="A614" s="64">
        <v>40377</v>
      </c>
      <c r="B614" s="1" t="s">
        <v>31</v>
      </c>
      <c r="C614" s="138" t="s">
        <v>32</v>
      </c>
      <c r="D614" s="139"/>
      <c r="E614" s="140"/>
      <c r="F614" s="2" t="s">
        <v>13</v>
      </c>
      <c r="G614" s="14">
        <v>21</v>
      </c>
      <c r="H614" s="16"/>
      <c r="I614" s="57">
        <f t="shared" si="21"/>
        <v>0</v>
      </c>
    </row>
    <row r="615" spans="1:12" x14ac:dyDescent="0.25">
      <c r="A615" s="64">
        <v>40378</v>
      </c>
      <c r="B615" s="1" t="s">
        <v>292</v>
      </c>
      <c r="C615" s="138" t="s">
        <v>293</v>
      </c>
      <c r="D615" s="139"/>
      <c r="E615" s="140"/>
      <c r="F615" s="2" t="s">
        <v>13</v>
      </c>
      <c r="G615" s="14" t="s">
        <v>26</v>
      </c>
      <c r="H615" s="16"/>
      <c r="I615" s="57">
        <f t="shared" si="21"/>
        <v>0</v>
      </c>
    </row>
    <row r="616" spans="1:12" x14ac:dyDescent="0.25">
      <c r="A616" s="64">
        <v>40379</v>
      </c>
      <c r="B616" s="1" t="s">
        <v>16</v>
      </c>
      <c r="C616" s="138" t="s">
        <v>17</v>
      </c>
      <c r="D616" s="139"/>
      <c r="E616" s="140"/>
      <c r="F616" s="4" t="s">
        <v>13</v>
      </c>
      <c r="G616" s="14">
        <v>2</v>
      </c>
      <c r="H616" s="16"/>
      <c r="I616" s="57">
        <f t="shared" si="21"/>
        <v>0</v>
      </c>
    </row>
    <row r="617" spans="1:12" x14ac:dyDescent="0.25">
      <c r="A617" s="64">
        <v>40380</v>
      </c>
      <c r="B617" s="1" t="s">
        <v>294</v>
      </c>
      <c r="C617" s="138" t="s">
        <v>295</v>
      </c>
      <c r="D617" s="139"/>
      <c r="E617" s="140"/>
      <c r="F617" s="2" t="s">
        <v>13</v>
      </c>
      <c r="G617" s="14" t="s">
        <v>26</v>
      </c>
      <c r="H617" s="16"/>
      <c r="I617" s="57">
        <f t="shared" si="21"/>
        <v>0</v>
      </c>
    </row>
    <row r="618" spans="1:12" x14ac:dyDescent="0.25">
      <c r="A618" s="64">
        <v>40381</v>
      </c>
      <c r="B618" s="1" t="s">
        <v>296</v>
      </c>
      <c r="C618" s="138" t="s">
        <v>297</v>
      </c>
      <c r="D618" s="139"/>
      <c r="E618" s="140"/>
      <c r="F618" s="2" t="s">
        <v>13</v>
      </c>
      <c r="G618" s="14" t="s">
        <v>26</v>
      </c>
      <c r="H618" s="16"/>
      <c r="I618" s="57">
        <f t="shared" si="21"/>
        <v>0</v>
      </c>
    </row>
    <row r="619" spans="1:12" x14ac:dyDescent="0.25">
      <c r="A619" s="64">
        <v>40382</v>
      </c>
      <c r="B619" s="1" t="s">
        <v>52</v>
      </c>
      <c r="C619" s="138" t="s">
        <v>53</v>
      </c>
      <c r="D619" s="139"/>
      <c r="E619" s="140"/>
      <c r="F619" s="2" t="s">
        <v>13</v>
      </c>
      <c r="G619" s="14" t="s">
        <v>26</v>
      </c>
      <c r="H619" s="16"/>
      <c r="I619" s="57">
        <f t="shared" si="21"/>
        <v>0</v>
      </c>
    </row>
    <row r="620" spans="1:12" x14ac:dyDescent="0.25">
      <c r="A620" s="64">
        <v>40383</v>
      </c>
      <c r="B620" s="1" t="s">
        <v>41</v>
      </c>
      <c r="C620" s="138" t="s">
        <v>42</v>
      </c>
      <c r="D620" s="139"/>
      <c r="E620" s="140"/>
      <c r="F620" s="2" t="s">
        <v>13</v>
      </c>
      <c r="G620" s="14" t="s">
        <v>26</v>
      </c>
      <c r="H620" s="16"/>
      <c r="I620" s="57">
        <f t="shared" si="21"/>
        <v>0</v>
      </c>
    </row>
    <row r="621" spans="1:12" x14ac:dyDescent="0.25">
      <c r="A621" s="64">
        <v>40384</v>
      </c>
      <c r="B621" s="1" t="s">
        <v>43</v>
      </c>
      <c r="C621" s="138" t="s">
        <v>44</v>
      </c>
      <c r="D621" s="139"/>
      <c r="E621" s="140"/>
      <c r="F621" s="2" t="s">
        <v>13</v>
      </c>
      <c r="G621" s="14" t="s">
        <v>26</v>
      </c>
      <c r="H621" s="16"/>
      <c r="I621" s="57">
        <f t="shared" si="21"/>
        <v>0</v>
      </c>
    </row>
    <row r="622" spans="1:12" x14ac:dyDescent="0.25">
      <c r="A622" s="64">
        <v>40385</v>
      </c>
      <c r="B622" s="1" t="s">
        <v>48</v>
      </c>
      <c r="C622" s="138" t="s">
        <v>49</v>
      </c>
      <c r="D622" s="139"/>
      <c r="E622" s="140"/>
      <c r="F622" s="2" t="s">
        <v>13</v>
      </c>
      <c r="G622" s="14" t="s">
        <v>26</v>
      </c>
      <c r="H622" s="16"/>
      <c r="I622" s="57">
        <f t="shared" si="21"/>
        <v>0</v>
      </c>
    </row>
    <row r="623" spans="1:12" x14ac:dyDescent="0.25">
      <c r="A623" s="64">
        <v>40386</v>
      </c>
      <c r="B623" s="1" t="s">
        <v>12</v>
      </c>
      <c r="C623" s="138" t="s">
        <v>453</v>
      </c>
      <c r="D623" s="139"/>
      <c r="E623" s="140"/>
      <c r="F623" s="4" t="s">
        <v>13</v>
      </c>
      <c r="G623" s="14" t="s">
        <v>18</v>
      </c>
      <c r="H623" s="16"/>
      <c r="I623" s="57">
        <f t="shared" si="21"/>
        <v>0</v>
      </c>
    </row>
    <row r="624" spans="1:12" x14ac:dyDescent="0.25">
      <c r="A624" s="64">
        <v>40387</v>
      </c>
      <c r="B624" s="1" t="s">
        <v>34</v>
      </c>
      <c r="C624" s="138" t="s">
        <v>35</v>
      </c>
      <c r="D624" s="139"/>
      <c r="E624" s="140"/>
      <c r="F624" s="2" t="s">
        <v>22</v>
      </c>
      <c r="G624" s="14">
        <v>127.39999999999999</v>
      </c>
      <c r="H624" s="16"/>
      <c r="I624" s="57">
        <f t="shared" si="21"/>
        <v>0</v>
      </c>
      <c r="L624" s="20"/>
    </row>
    <row r="625" spans="1:12" x14ac:dyDescent="0.25">
      <c r="A625" s="64">
        <v>40388</v>
      </c>
      <c r="B625" s="1" t="s">
        <v>445</v>
      </c>
      <c r="C625" s="138" t="s">
        <v>37</v>
      </c>
      <c r="D625" s="139"/>
      <c r="E625" s="140"/>
      <c r="F625" s="2" t="s">
        <v>22</v>
      </c>
      <c r="G625" s="14">
        <v>509.59999999999997</v>
      </c>
      <c r="H625" s="16"/>
      <c r="I625" s="57">
        <f t="shared" si="21"/>
        <v>0</v>
      </c>
      <c r="L625" s="20"/>
    </row>
    <row r="626" spans="1:12" ht="15" customHeight="1" x14ac:dyDescent="0.25">
      <c r="A626" s="64">
        <v>40389</v>
      </c>
      <c r="B626" s="42" t="s">
        <v>446</v>
      </c>
      <c r="C626" s="138" t="s">
        <v>447</v>
      </c>
      <c r="D626" s="139"/>
      <c r="E626" s="140"/>
      <c r="F626" s="2" t="s">
        <v>58</v>
      </c>
      <c r="G626" s="14" t="s">
        <v>77</v>
      </c>
      <c r="H626" s="16"/>
      <c r="I626" s="57">
        <f t="shared" si="21"/>
        <v>0</v>
      </c>
    </row>
    <row r="627" spans="1:12" x14ac:dyDescent="0.25">
      <c r="A627" s="64">
        <v>40390</v>
      </c>
      <c r="B627" s="1" t="s">
        <v>298</v>
      </c>
      <c r="C627" s="138" t="s">
        <v>299</v>
      </c>
      <c r="D627" s="139"/>
      <c r="E627" s="140"/>
      <c r="F627" s="2" t="s">
        <v>22</v>
      </c>
      <c r="G627" s="14" t="s">
        <v>300</v>
      </c>
      <c r="H627" s="16"/>
      <c r="I627" s="57">
        <f t="shared" si="21"/>
        <v>0</v>
      </c>
    </row>
    <row r="628" spans="1:12" x14ac:dyDescent="0.25">
      <c r="A628" s="64">
        <v>40391</v>
      </c>
      <c r="B628" s="1" t="s">
        <v>301</v>
      </c>
      <c r="C628" s="138" t="s">
        <v>302</v>
      </c>
      <c r="D628" s="139"/>
      <c r="E628" s="140"/>
      <c r="F628" s="2" t="s">
        <v>22</v>
      </c>
      <c r="G628" s="14" t="s">
        <v>303</v>
      </c>
      <c r="H628" s="16"/>
      <c r="I628" s="57">
        <f t="shared" si="21"/>
        <v>0</v>
      </c>
    </row>
    <row r="629" spans="1:12" x14ac:dyDescent="0.25">
      <c r="A629" s="64">
        <v>40392</v>
      </c>
      <c r="B629" s="1" t="s">
        <v>54</v>
      </c>
      <c r="C629" s="138" t="s">
        <v>55</v>
      </c>
      <c r="D629" s="139"/>
      <c r="E629" s="140"/>
      <c r="F629" s="2" t="s">
        <v>28</v>
      </c>
      <c r="G629" s="14">
        <v>16.463999999999999</v>
      </c>
      <c r="H629" s="16"/>
      <c r="I629" s="57">
        <f t="shared" si="21"/>
        <v>0</v>
      </c>
      <c r="L629" s="20"/>
    </row>
    <row r="630" spans="1:12" x14ac:dyDescent="0.25">
      <c r="A630" s="64">
        <v>40393</v>
      </c>
      <c r="B630" s="1" t="s">
        <v>63</v>
      </c>
      <c r="C630" s="138" t="s">
        <v>64</v>
      </c>
      <c r="D630" s="139"/>
      <c r="E630" s="140"/>
      <c r="F630" s="2" t="s">
        <v>28</v>
      </c>
      <c r="G630" s="14">
        <v>371.1848</v>
      </c>
      <c r="H630" s="16"/>
      <c r="I630" s="57">
        <f t="shared" si="21"/>
        <v>0</v>
      </c>
      <c r="L630" s="20"/>
    </row>
    <row r="631" spans="1:12" x14ac:dyDescent="0.25">
      <c r="A631" s="64">
        <v>40394</v>
      </c>
      <c r="B631" s="1" t="s">
        <v>65</v>
      </c>
      <c r="C631" s="138" t="s">
        <v>66</v>
      </c>
      <c r="D631" s="139"/>
      <c r="E631" s="140"/>
      <c r="F631" s="2" t="s">
        <v>28</v>
      </c>
      <c r="G631" s="14">
        <v>510.32519999999994</v>
      </c>
      <c r="H631" s="16"/>
      <c r="I631" s="57">
        <f t="shared" si="21"/>
        <v>0</v>
      </c>
      <c r="L631" s="20"/>
    </row>
    <row r="632" spans="1:12" x14ac:dyDescent="0.25">
      <c r="A632" s="64">
        <v>40395</v>
      </c>
      <c r="B632" s="1" t="s">
        <v>68</v>
      </c>
      <c r="C632" s="138" t="s">
        <v>69</v>
      </c>
      <c r="D632" s="139"/>
      <c r="E632" s="140"/>
      <c r="F632" s="2" t="s">
        <v>28</v>
      </c>
      <c r="G632" s="14">
        <v>510.32519999999994</v>
      </c>
      <c r="H632" s="16"/>
      <c r="I632" s="57">
        <f t="shared" si="21"/>
        <v>0</v>
      </c>
      <c r="L632" s="20"/>
    </row>
    <row r="633" spans="1:12" x14ac:dyDescent="0.25">
      <c r="A633" s="64">
        <v>40396</v>
      </c>
      <c r="B633" s="1" t="s">
        <v>70</v>
      </c>
      <c r="C633" s="138" t="s">
        <v>71</v>
      </c>
      <c r="D633" s="139"/>
      <c r="E633" s="140"/>
      <c r="F633" s="2" t="s">
        <v>28</v>
      </c>
      <c r="G633" s="14">
        <v>371.1848</v>
      </c>
      <c r="H633" s="16"/>
      <c r="I633" s="57">
        <f t="shared" si="21"/>
        <v>0</v>
      </c>
      <c r="L633" s="20"/>
    </row>
    <row r="634" spans="1:12" x14ac:dyDescent="0.25">
      <c r="A634" s="64">
        <v>40397</v>
      </c>
      <c r="B634" s="1" t="s">
        <v>72</v>
      </c>
      <c r="C634" s="138" t="s">
        <v>456</v>
      </c>
      <c r="D634" s="139"/>
      <c r="E634" s="140"/>
      <c r="F634" s="2" t="s">
        <v>73</v>
      </c>
      <c r="G634" s="14">
        <v>21.265999999999995</v>
      </c>
      <c r="H634" s="16"/>
      <c r="I634" s="57">
        <f t="shared" si="21"/>
        <v>0</v>
      </c>
      <c r="L634" s="20"/>
    </row>
    <row r="635" spans="1:12" x14ac:dyDescent="0.25">
      <c r="A635" s="64">
        <v>40398</v>
      </c>
      <c r="B635" s="1" t="s">
        <v>74</v>
      </c>
      <c r="C635" s="138" t="s">
        <v>457</v>
      </c>
      <c r="D635" s="139"/>
      <c r="E635" s="140"/>
      <c r="F635" s="2" t="s">
        <v>73</v>
      </c>
      <c r="G635" s="14">
        <v>21.265999999999995</v>
      </c>
      <c r="H635" s="16"/>
      <c r="I635" s="57">
        <f t="shared" si="21"/>
        <v>0</v>
      </c>
      <c r="L635" s="20"/>
    </row>
    <row r="636" spans="1:12" x14ac:dyDescent="0.25">
      <c r="A636" s="58"/>
      <c r="B636" s="44"/>
      <c r="C636" s="144"/>
      <c r="D636" s="145"/>
      <c r="E636" s="146"/>
      <c r="F636" s="8"/>
      <c r="G636" s="26"/>
      <c r="H636" s="27"/>
      <c r="I636" s="59"/>
    </row>
    <row r="637" spans="1:12" x14ac:dyDescent="0.25">
      <c r="A637" s="60" t="s">
        <v>696</v>
      </c>
      <c r="B637" s="45"/>
      <c r="C637" s="147" t="s">
        <v>313</v>
      </c>
      <c r="D637" s="148"/>
      <c r="E637" s="149"/>
      <c r="F637" s="28"/>
      <c r="G637" s="29"/>
      <c r="H637" s="30"/>
      <c r="I637" s="55">
        <f>SUM(I638:I677)</f>
        <v>0</v>
      </c>
    </row>
    <row r="638" spans="1:12" x14ac:dyDescent="0.25">
      <c r="A638" s="64">
        <v>40391</v>
      </c>
      <c r="B638" s="1" t="s">
        <v>272</v>
      </c>
      <c r="C638" s="138" t="s">
        <v>273</v>
      </c>
      <c r="D638" s="139"/>
      <c r="E638" s="140"/>
      <c r="F638" s="2" t="s">
        <v>22</v>
      </c>
      <c r="G638" s="14" t="s">
        <v>274</v>
      </c>
      <c r="H638" s="16"/>
      <c r="I638" s="57">
        <f t="shared" ref="I638:I676" si="22">G638*H638</f>
        <v>0</v>
      </c>
    </row>
    <row r="639" spans="1:12" x14ac:dyDescent="0.25">
      <c r="A639" s="64">
        <v>40392</v>
      </c>
      <c r="B639" s="42" t="s">
        <v>426</v>
      </c>
      <c r="C639" s="141" t="s">
        <v>427</v>
      </c>
      <c r="D639" s="142"/>
      <c r="E639" s="150"/>
      <c r="F639" s="25" t="s">
        <v>28</v>
      </c>
      <c r="G639" s="14">
        <v>57.22</v>
      </c>
      <c r="H639" s="16"/>
      <c r="I639" s="57">
        <f>G639*H639</f>
        <v>0</v>
      </c>
    </row>
    <row r="640" spans="1:12" x14ac:dyDescent="0.25">
      <c r="A640" s="64">
        <v>40393</v>
      </c>
      <c r="B640" s="42" t="s">
        <v>433</v>
      </c>
      <c r="C640" s="141" t="s">
        <v>434</v>
      </c>
      <c r="D640" s="142"/>
      <c r="E640" s="143"/>
      <c r="F640" s="2" t="s">
        <v>73</v>
      </c>
      <c r="G640" s="14">
        <v>2.86</v>
      </c>
      <c r="H640" s="16"/>
      <c r="I640" s="57">
        <f>G640*H640</f>
        <v>0</v>
      </c>
    </row>
    <row r="641" spans="1:12" x14ac:dyDescent="0.25">
      <c r="A641" s="64">
        <v>40394</v>
      </c>
      <c r="B641" s="1" t="s">
        <v>275</v>
      </c>
      <c r="C641" s="138" t="s">
        <v>461</v>
      </c>
      <c r="D641" s="139"/>
      <c r="E641" s="140"/>
      <c r="F641" s="4" t="s">
        <v>22</v>
      </c>
      <c r="G641" s="14" t="s">
        <v>274</v>
      </c>
      <c r="H641" s="16"/>
      <c r="I641" s="57">
        <f t="shared" si="22"/>
        <v>0</v>
      </c>
    </row>
    <row r="642" spans="1:12" x14ac:dyDescent="0.25">
      <c r="A642" s="64">
        <v>40395</v>
      </c>
      <c r="B642" s="1" t="s">
        <v>276</v>
      </c>
      <c r="C642" s="138" t="s">
        <v>277</v>
      </c>
      <c r="D642" s="139"/>
      <c r="E642" s="140"/>
      <c r="F642" s="2" t="s">
        <v>28</v>
      </c>
      <c r="G642" s="14">
        <v>3.5</v>
      </c>
      <c r="H642" s="16"/>
      <c r="I642" s="57">
        <f t="shared" si="22"/>
        <v>0</v>
      </c>
    </row>
    <row r="643" spans="1:12" x14ac:dyDescent="0.25">
      <c r="A643" s="64">
        <v>40396</v>
      </c>
      <c r="B643" s="1" t="s">
        <v>442</v>
      </c>
      <c r="C643" s="138" t="s">
        <v>454</v>
      </c>
      <c r="D643" s="139"/>
      <c r="E643" s="140"/>
      <c r="F643" s="4" t="s">
        <v>28</v>
      </c>
      <c r="G643" s="14" t="s">
        <v>18</v>
      </c>
      <c r="H643" s="16"/>
      <c r="I643" s="57">
        <f t="shared" si="22"/>
        <v>0</v>
      </c>
    </row>
    <row r="644" spans="1:12" x14ac:dyDescent="0.25">
      <c r="A644" s="64">
        <v>40397</v>
      </c>
      <c r="B644" s="42" t="s">
        <v>448</v>
      </c>
      <c r="C644" s="141" t="s">
        <v>449</v>
      </c>
      <c r="D644" s="142"/>
      <c r="E644" s="143"/>
      <c r="F644" s="2" t="s">
        <v>13</v>
      </c>
      <c r="G644" s="14">
        <v>1</v>
      </c>
      <c r="H644" s="16"/>
      <c r="I644" s="57">
        <f>G645*H645</f>
        <v>0</v>
      </c>
    </row>
    <row r="645" spans="1:12" x14ac:dyDescent="0.25">
      <c r="A645" s="64">
        <v>40398</v>
      </c>
      <c r="B645" s="42" t="s">
        <v>450</v>
      </c>
      <c r="C645" s="141" t="s">
        <v>451</v>
      </c>
      <c r="D645" s="142"/>
      <c r="E645" s="143"/>
      <c r="F645" s="2" t="s">
        <v>13</v>
      </c>
      <c r="G645" s="14">
        <v>1</v>
      </c>
      <c r="H645" s="16"/>
      <c r="I645" s="57">
        <f>G645*H645</f>
        <v>0</v>
      </c>
    </row>
    <row r="646" spans="1:12" x14ac:dyDescent="0.25">
      <c r="A646" s="64">
        <v>40399</v>
      </c>
      <c r="B646" s="1" t="s">
        <v>278</v>
      </c>
      <c r="C646" s="138" t="s">
        <v>279</v>
      </c>
      <c r="D646" s="139"/>
      <c r="E646" s="140"/>
      <c r="F646" s="2" t="s">
        <v>28</v>
      </c>
      <c r="G646" s="14">
        <v>47.431999999999988</v>
      </c>
      <c r="H646" s="16"/>
      <c r="I646" s="57">
        <f t="shared" si="22"/>
        <v>0</v>
      </c>
      <c r="L646" s="20"/>
    </row>
    <row r="647" spans="1:12" x14ac:dyDescent="0.25">
      <c r="A647" s="64">
        <v>40400</v>
      </c>
      <c r="B647" s="1" t="s">
        <v>281</v>
      </c>
      <c r="C647" s="138" t="s">
        <v>282</v>
      </c>
      <c r="D647" s="139"/>
      <c r="E647" s="140"/>
      <c r="F647" s="2" t="s">
        <v>22</v>
      </c>
      <c r="G647" s="14">
        <v>29.811599999999999</v>
      </c>
      <c r="H647" s="16"/>
      <c r="I647" s="57">
        <f t="shared" si="22"/>
        <v>0</v>
      </c>
      <c r="L647" s="20"/>
    </row>
    <row r="648" spans="1:12" x14ac:dyDescent="0.25">
      <c r="A648" s="64">
        <v>40401</v>
      </c>
      <c r="B648" s="1" t="s">
        <v>283</v>
      </c>
      <c r="C648" s="138" t="s">
        <v>284</v>
      </c>
      <c r="D648" s="139"/>
      <c r="E648" s="140"/>
      <c r="F648" s="2" t="s">
        <v>28</v>
      </c>
      <c r="G648" s="14">
        <v>31.359999999999996</v>
      </c>
      <c r="H648" s="16"/>
      <c r="I648" s="57">
        <f t="shared" si="22"/>
        <v>0</v>
      </c>
      <c r="L648" s="20"/>
    </row>
    <row r="649" spans="1:12" x14ac:dyDescent="0.25">
      <c r="A649" s="64">
        <v>40402</v>
      </c>
      <c r="B649" s="1" t="s">
        <v>285</v>
      </c>
      <c r="C649" s="138" t="s">
        <v>286</v>
      </c>
      <c r="D649" s="139"/>
      <c r="E649" s="140"/>
      <c r="F649" s="2" t="s">
        <v>13</v>
      </c>
      <c r="G649" s="14" t="s">
        <v>98</v>
      </c>
      <c r="H649" s="16"/>
      <c r="I649" s="57">
        <f t="shared" si="22"/>
        <v>0</v>
      </c>
    </row>
    <row r="650" spans="1:12" x14ac:dyDescent="0.25">
      <c r="A650" s="64">
        <v>40403</v>
      </c>
      <c r="B650" s="1" t="s">
        <v>287</v>
      </c>
      <c r="C650" s="138" t="s">
        <v>288</v>
      </c>
      <c r="D650" s="139"/>
      <c r="E650" s="140"/>
      <c r="F650" s="2" t="s">
        <v>13</v>
      </c>
      <c r="G650" s="14" t="s">
        <v>98</v>
      </c>
      <c r="H650" s="16"/>
      <c r="I650" s="57">
        <f t="shared" si="22"/>
        <v>0</v>
      </c>
    </row>
    <row r="651" spans="1:12" x14ac:dyDescent="0.25">
      <c r="A651" s="64">
        <v>40404</v>
      </c>
      <c r="B651" s="42" t="s">
        <v>428</v>
      </c>
      <c r="C651" s="141" t="s">
        <v>429</v>
      </c>
      <c r="D651" s="142"/>
      <c r="E651" s="143"/>
      <c r="F651" s="25" t="s">
        <v>28</v>
      </c>
      <c r="G651" s="14">
        <v>282.8</v>
      </c>
      <c r="H651" s="16"/>
      <c r="I651" s="57">
        <f>G651*H651</f>
        <v>0</v>
      </c>
    </row>
    <row r="652" spans="1:12" x14ac:dyDescent="0.25">
      <c r="A652" s="64">
        <v>40405</v>
      </c>
      <c r="B652" s="1" t="s">
        <v>61</v>
      </c>
      <c r="C652" s="138" t="s">
        <v>62</v>
      </c>
      <c r="D652" s="139"/>
      <c r="E652" s="140"/>
      <c r="F652" s="2" t="s">
        <v>28</v>
      </c>
      <c r="G652" s="14">
        <v>395.9199999999999</v>
      </c>
      <c r="H652" s="16"/>
      <c r="I652" s="57">
        <f t="shared" si="22"/>
        <v>0</v>
      </c>
      <c r="L652" s="20"/>
    </row>
    <row r="653" spans="1:12" x14ac:dyDescent="0.25">
      <c r="A653" s="64">
        <v>40406</v>
      </c>
      <c r="B653" s="1" t="s">
        <v>289</v>
      </c>
      <c r="C653" s="138" t="s">
        <v>290</v>
      </c>
      <c r="D653" s="139"/>
      <c r="E653" s="140"/>
      <c r="F653" s="2" t="s">
        <v>22</v>
      </c>
      <c r="G653" s="14">
        <v>117.6</v>
      </c>
      <c r="H653" s="16"/>
      <c r="I653" s="57">
        <f t="shared" si="22"/>
        <v>0</v>
      </c>
      <c r="L653" s="20"/>
    </row>
    <row r="654" spans="1:12" x14ac:dyDescent="0.25">
      <c r="A654" s="64">
        <v>40407</v>
      </c>
      <c r="B654" s="1" t="s">
        <v>305</v>
      </c>
      <c r="C654" s="138" t="s">
        <v>51</v>
      </c>
      <c r="D654" s="139"/>
      <c r="E654" s="140"/>
      <c r="F654" s="2" t="s">
        <v>22</v>
      </c>
      <c r="G654" s="14" t="s">
        <v>291</v>
      </c>
      <c r="H654" s="22"/>
      <c r="I654" s="57">
        <f t="shared" si="22"/>
        <v>0</v>
      </c>
    </row>
    <row r="655" spans="1:12" x14ac:dyDescent="0.25">
      <c r="A655" s="64">
        <v>40408</v>
      </c>
      <c r="B655" s="1" t="s">
        <v>31</v>
      </c>
      <c r="C655" s="138" t="s">
        <v>32</v>
      </c>
      <c r="D655" s="139"/>
      <c r="E655" s="140"/>
      <c r="F655" s="2" t="s">
        <v>13</v>
      </c>
      <c r="G655" s="14">
        <v>23</v>
      </c>
      <c r="H655" s="16"/>
      <c r="I655" s="57">
        <f t="shared" si="22"/>
        <v>0</v>
      </c>
    </row>
    <row r="656" spans="1:12" x14ac:dyDescent="0.25">
      <c r="A656" s="64">
        <v>40409</v>
      </c>
      <c r="B656" s="1" t="s">
        <v>292</v>
      </c>
      <c r="C656" s="138" t="s">
        <v>293</v>
      </c>
      <c r="D656" s="139"/>
      <c r="E656" s="140"/>
      <c r="F656" s="2" t="s">
        <v>13</v>
      </c>
      <c r="G656" s="14" t="s">
        <v>26</v>
      </c>
      <c r="H656" s="16"/>
      <c r="I656" s="57">
        <f t="shared" si="22"/>
        <v>0</v>
      </c>
    </row>
    <row r="657" spans="1:12" x14ac:dyDescent="0.25">
      <c r="A657" s="64">
        <v>40410</v>
      </c>
      <c r="B657" s="1" t="s">
        <v>16</v>
      </c>
      <c r="C657" s="138" t="s">
        <v>17</v>
      </c>
      <c r="D657" s="139"/>
      <c r="E657" s="140"/>
      <c r="F657" s="4" t="s">
        <v>13</v>
      </c>
      <c r="G657" s="14">
        <v>2</v>
      </c>
      <c r="H657" s="16"/>
      <c r="I657" s="57">
        <f t="shared" si="22"/>
        <v>0</v>
      </c>
    </row>
    <row r="658" spans="1:12" x14ac:dyDescent="0.25">
      <c r="A658" s="64">
        <v>40411</v>
      </c>
      <c r="B658" s="1" t="s">
        <v>294</v>
      </c>
      <c r="C658" s="138" t="s">
        <v>295</v>
      </c>
      <c r="D658" s="139"/>
      <c r="E658" s="140"/>
      <c r="F658" s="2" t="s">
        <v>13</v>
      </c>
      <c r="G658" s="14" t="s">
        <v>26</v>
      </c>
      <c r="H658" s="16"/>
      <c r="I658" s="57">
        <f t="shared" si="22"/>
        <v>0</v>
      </c>
    </row>
    <row r="659" spans="1:12" x14ac:dyDescent="0.25">
      <c r="A659" s="64">
        <v>40412</v>
      </c>
      <c r="B659" s="1" t="s">
        <v>296</v>
      </c>
      <c r="C659" s="138" t="s">
        <v>297</v>
      </c>
      <c r="D659" s="139"/>
      <c r="E659" s="140"/>
      <c r="F659" s="2" t="s">
        <v>13</v>
      </c>
      <c r="G659" s="14" t="s">
        <v>26</v>
      </c>
      <c r="H659" s="16"/>
      <c r="I659" s="57">
        <f t="shared" si="22"/>
        <v>0</v>
      </c>
    </row>
    <row r="660" spans="1:12" x14ac:dyDescent="0.25">
      <c r="A660" s="64">
        <v>40413</v>
      </c>
      <c r="B660" s="1" t="s">
        <v>52</v>
      </c>
      <c r="C660" s="138" t="s">
        <v>53</v>
      </c>
      <c r="D660" s="139"/>
      <c r="E660" s="140"/>
      <c r="F660" s="2" t="s">
        <v>13</v>
      </c>
      <c r="G660" s="14" t="s">
        <v>26</v>
      </c>
      <c r="H660" s="16"/>
      <c r="I660" s="57">
        <f t="shared" si="22"/>
        <v>0</v>
      </c>
    </row>
    <row r="661" spans="1:12" x14ac:dyDescent="0.25">
      <c r="A661" s="64">
        <v>40414</v>
      </c>
      <c r="B661" s="1" t="s">
        <v>41</v>
      </c>
      <c r="C661" s="138" t="s">
        <v>42</v>
      </c>
      <c r="D661" s="139"/>
      <c r="E661" s="140"/>
      <c r="F661" s="2" t="s">
        <v>13</v>
      </c>
      <c r="G661" s="14" t="s">
        <v>26</v>
      </c>
      <c r="H661" s="16"/>
      <c r="I661" s="57">
        <f t="shared" si="22"/>
        <v>0</v>
      </c>
    </row>
    <row r="662" spans="1:12" x14ac:dyDescent="0.25">
      <c r="A662" s="64">
        <v>40415</v>
      </c>
      <c r="B662" s="1" t="s">
        <v>43</v>
      </c>
      <c r="C662" s="138" t="s">
        <v>44</v>
      </c>
      <c r="D662" s="139"/>
      <c r="E662" s="140"/>
      <c r="F662" s="2" t="s">
        <v>13</v>
      </c>
      <c r="G662" s="14" t="s">
        <v>26</v>
      </c>
      <c r="H662" s="16"/>
      <c r="I662" s="57">
        <f t="shared" si="22"/>
        <v>0</v>
      </c>
    </row>
    <row r="663" spans="1:12" x14ac:dyDescent="0.25">
      <c r="A663" s="64">
        <v>40416</v>
      </c>
      <c r="B663" s="1" t="s">
        <v>48</v>
      </c>
      <c r="C663" s="138" t="s">
        <v>49</v>
      </c>
      <c r="D663" s="139"/>
      <c r="E663" s="140"/>
      <c r="F663" s="2" t="s">
        <v>13</v>
      </c>
      <c r="G663" s="14" t="s">
        <v>26</v>
      </c>
      <c r="H663" s="16"/>
      <c r="I663" s="57">
        <f t="shared" si="22"/>
        <v>0</v>
      </c>
    </row>
    <row r="664" spans="1:12" x14ac:dyDescent="0.25">
      <c r="A664" s="64">
        <v>40417</v>
      </c>
      <c r="B664" s="1" t="s">
        <v>12</v>
      </c>
      <c r="C664" s="138" t="s">
        <v>453</v>
      </c>
      <c r="D664" s="139"/>
      <c r="E664" s="140"/>
      <c r="F664" s="4" t="s">
        <v>13</v>
      </c>
      <c r="G664" s="14" t="s">
        <v>50</v>
      </c>
      <c r="H664" s="16"/>
      <c r="I664" s="57">
        <f t="shared" si="22"/>
        <v>0</v>
      </c>
    </row>
    <row r="665" spans="1:12" x14ac:dyDescent="0.25">
      <c r="A665" s="64">
        <v>40418</v>
      </c>
      <c r="B665" s="1" t="s">
        <v>34</v>
      </c>
      <c r="C665" s="138" t="s">
        <v>35</v>
      </c>
      <c r="D665" s="139"/>
      <c r="E665" s="140"/>
      <c r="F665" s="2" t="s">
        <v>22</v>
      </c>
      <c r="G665" s="14">
        <v>127.39999999999999</v>
      </c>
      <c r="H665" s="16"/>
      <c r="I665" s="57">
        <f t="shared" si="22"/>
        <v>0</v>
      </c>
      <c r="L665" s="20"/>
    </row>
    <row r="666" spans="1:12" x14ac:dyDescent="0.25">
      <c r="A666" s="64">
        <v>40419</v>
      </c>
      <c r="B666" s="1" t="s">
        <v>445</v>
      </c>
      <c r="C666" s="138" t="s">
        <v>37</v>
      </c>
      <c r="D666" s="139"/>
      <c r="E666" s="140"/>
      <c r="F666" s="2" t="s">
        <v>22</v>
      </c>
      <c r="G666" s="14">
        <v>509.59999999999997</v>
      </c>
      <c r="H666" s="16"/>
      <c r="I666" s="57">
        <f t="shared" si="22"/>
        <v>0</v>
      </c>
      <c r="L666" s="20"/>
    </row>
    <row r="667" spans="1:12" ht="15" customHeight="1" x14ac:dyDescent="0.25">
      <c r="A667" s="64">
        <v>40420</v>
      </c>
      <c r="B667" s="42" t="s">
        <v>446</v>
      </c>
      <c r="C667" s="138" t="s">
        <v>447</v>
      </c>
      <c r="D667" s="139"/>
      <c r="E667" s="140"/>
      <c r="F667" s="2" t="s">
        <v>58</v>
      </c>
      <c r="G667" s="14" t="s">
        <v>98</v>
      </c>
      <c r="H667" s="16"/>
      <c r="I667" s="57">
        <f t="shared" si="22"/>
        <v>0</v>
      </c>
    </row>
    <row r="668" spans="1:12" x14ac:dyDescent="0.25">
      <c r="A668" s="64" t="s">
        <v>697</v>
      </c>
      <c r="B668" s="1" t="s">
        <v>298</v>
      </c>
      <c r="C668" s="138" t="s">
        <v>299</v>
      </c>
      <c r="D668" s="139"/>
      <c r="E668" s="140"/>
      <c r="F668" s="2" t="s">
        <v>22</v>
      </c>
      <c r="G668" s="14" t="s">
        <v>300</v>
      </c>
      <c r="H668" s="16"/>
      <c r="I668" s="57">
        <f t="shared" si="22"/>
        <v>0</v>
      </c>
    </row>
    <row r="669" spans="1:12" x14ac:dyDescent="0.25">
      <c r="A669" s="64" t="s">
        <v>698</v>
      </c>
      <c r="B669" s="1" t="s">
        <v>301</v>
      </c>
      <c r="C669" s="138" t="s">
        <v>302</v>
      </c>
      <c r="D669" s="139"/>
      <c r="E669" s="140"/>
      <c r="F669" s="2" t="s">
        <v>22</v>
      </c>
      <c r="G669" s="14">
        <v>41.316799999999994</v>
      </c>
      <c r="H669" s="16"/>
      <c r="I669" s="57">
        <f t="shared" si="22"/>
        <v>0</v>
      </c>
      <c r="L669" s="20"/>
    </row>
    <row r="670" spans="1:12" x14ac:dyDescent="0.25">
      <c r="A670" s="64" t="s">
        <v>699</v>
      </c>
      <c r="B670" s="1" t="s">
        <v>54</v>
      </c>
      <c r="C670" s="138" t="s">
        <v>55</v>
      </c>
      <c r="D670" s="139"/>
      <c r="E670" s="140"/>
      <c r="F670" s="2" t="s">
        <v>28</v>
      </c>
      <c r="G670" s="14">
        <v>16.463999999999999</v>
      </c>
      <c r="H670" s="16"/>
      <c r="I670" s="57">
        <f t="shared" si="22"/>
        <v>0</v>
      </c>
      <c r="L670" s="20"/>
    </row>
    <row r="671" spans="1:12" x14ac:dyDescent="0.25">
      <c r="A671" s="64" t="s">
        <v>700</v>
      </c>
      <c r="B671" s="1" t="s">
        <v>63</v>
      </c>
      <c r="C671" s="138" t="s">
        <v>64</v>
      </c>
      <c r="D671" s="139"/>
      <c r="E671" s="140"/>
      <c r="F671" s="2" t="s">
        <v>28</v>
      </c>
      <c r="G671" s="14">
        <v>371.1848</v>
      </c>
      <c r="H671" s="16"/>
      <c r="I671" s="57">
        <f t="shared" si="22"/>
        <v>0</v>
      </c>
      <c r="L671" s="20"/>
    </row>
    <row r="672" spans="1:12" x14ac:dyDescent="0.25">
      <c r="A672" s="64" t="s">
        <v>701</v>
      </c>
      <c r="B672" s="1" t="s">
        <v>65</v>
      </c>
      <c r="C672" s="138" t="s">
        <v>66</v>
      </c>
      <c r="D672" s="139"/>
      <c r="E672" s="140"/>
      <c r="F672" s="2" t="s">
        <v>28</v>
      </c>
      <c r="G672" s="14">
        <v>510.32519999999994</v>
      </c>
      <c r="H672" s="16"/>
      <c r="I672" s="57">
        <f t="shared" si="22"/>
        <v>0</v>
      </c>
      <c r="L672" s="20"/>
    </row>
    <row r="673" spans="1:12" x14ac:dyDescent="0.25">
      <c r="A673" s="64" t="s">
        <v>702</v>
      </c>
      <c r="B673" s="1" t="s">
        <v>68</v>
      </c>
      <c r="C673" s="138" t="s">
        <v>69</v>
      </c>
      <c r="D673" s="139"/>
      <c r="E673" s="140"/>
      <c r="F673" s="2" t="s">
        <v>28</v>
      </c>
      <c r="G673" s="14">
        <v>510.32519999999994</v>
      </c>
      <c r="H673" s="16"/>
      <c r="I673" s="57">
        <f t="shared" si="22"/>
        <v>0</v>
      </c>
      <c r="L673" s="20"/>
    </row>
    <row r="674" spans="1:12" x14ac:dyDescent="0.25">
      <c r="A674" s="64" t="s">
        <v>703</v>
      </c>
      <c r="B674" s="1" t="s">
        <v>70</v>
      </c>
      <c r="C674" s="138" t="s">
        <v>71</v>
      </c>
      <c r="D674" s="139"/>
      <c r="E674" s="140"/>
      <c r="F674" s="2" t="s">
        <v>28</v>
      </c>
      <c r="G674" s="14">
        <v>371.1848</v>
      </c>
      <c r="H674" s="16"/>
      <c r="I674" s="57">
        <f t="shared" si="22"/>
        <v>0</v>
      </c>
      <c r="L674" s="20"/>
    </row>
    <row r="675" spans="1:12" x14ac:dyDescent="0.25">
      <c r="A675" s="64" t="s">
        <v>704</v>
      </c>
      <c r="B675" s="1" t="s">
        <v>72</v>
      </c>
      <c r="C675" s="138" t="s">
        <v>456</v>
      </c>
      <c r="D675" s="139"/>
      <c r="E675" s="140"/>
      <c r="F675" s="2" t="s">
        <v>73</v>
      </c>
      <c r="G675" s="14">
        <v>21.265999999999995</v>
      </c>
      <c r="H675" s="16"/>
      <c r="I675" s="57">
        <f t="shared" si="22"/>
        <v>0</v>
      </c>
      <c r="L675" s="20"/>
    </row>
    <row r="676" spans="1:12" x14ac:dyDescent="0.25">
      <c r="A676" s="64" t="s">
        <v>705</v>
      </c>
      <c r="B676" s="1" t="s">
        <v>74</v>
      </c>
      <c r="C676" s="138" t="s">
        <v>457</v>
      </c>
      <c r="D676" s="139"/>
      <c r="E676" s="140"/>
      <c r="F676" s="2" t="s">
        <v>73</v>
      </c>
      <c r="G676" s="14">
        <v>21.265999999999995</v>
      </c>
      <c r="H676" s="16"/>
      <c r="I676" s="57">
        <f t="shared" si="22"/>
        <v>0</v>
      </c>
      <c r="L676" s="20"/>
    </row>
    <row r="677" spans="1:12" x14ac:dyDescent="0.25">
      <c r="A677" s="58"/>
      <c r="B677" s="44"/>
      <c r="C677" s="144"/>
      <c r="D677" s="145"/>
      <c r="E677" s="146"/>
      <c r="F677" s="8"/>
      <c r="G677" s="26"/>
      <c r="H677" s="27"/>
      <c r="I677" s="59"/>
    </row>
    <row r="678" spans="1:12" x14ac:dyDescent="0.25">
      <c r="A678" s="60" t="s">
        <v>706</v>
      </c>
      <c r="B678" s="45"/>
      <c r="C678" s="147" t="s">
        <v>314</v>
      </c>
      <c r="D678" s="148"/>
      <c r="E678" s="149"/>
      <c r="F678" s="28"/>
      <c r="G678" s="29"/>
      <c r="H678" s="30"/>
      <c r="I678" s="55">
        <f>SUM(I679:I718)</f>
        <v>0</v>
      </c>
    </row>
    <row r="679" spans="1:12" x14ac:dyDescent="0.25">
      <c r="A679" s="64">
        <v>40422</v>
      </c>
      <c r="B679" s="1" t="s">
        <v>272</v>
      </c>
      <c r="C679" s="138" t="s">
        <v>273</v>
      </c>
      <c r="D679" s="139"/>
      <c r="E679" s="140"/>
      <c r="F679" s="2" t="s">
        <v>22</v>
      </c>
      <c r="G679" s="14" t="s">
        <v>274</v>
      </c>
      <c r="H679" s="16"/>
      <c r="I679" s="57">
        <f t="shared" ref="I679:I717" si="23">G679*H679</f>
        <v>0</v>
      </c>
    </row>
    <row r="680" spans="1:12" x14ac:dyDescent="0.25">
      <c r="A680" s="64">
        <v>40423</v>
      </c>
      <c r="B680" s="42" t="s">
        <v>426</v>
      </c>
      <c r="C680" s="141" t="s">
        <v>427</v>
      </c>
      <c r="D680" s="142"/>
      <c r="E680" s="150"/>
      <c r="F680" s="25" t="s">
        <v>28</v>
      </c>
      <c r="G680" s="14">
        <v>57.22</v>
      </c>
      <c r="H680" s="16"/>
      <c r="I680" s="57">
        <f>G680*H680</f>
        <v>0</v>
      </c>
    </row>
    <row r="681" spans="1:12" x14ac:dyDescent="0.25">
      <c r="A681" s="64">
        <v>40424</v>
      </c>
      <c r="B681" s="42" t="s">
        <v>433</v>
      </c>
      <c r="C681" s="141" t="s">
        <v>434</v>
      </c>
      <c r="D681" s="142"/>
      <c r="E681" s="143"/>
      <c r="F681" s="2" t="s">
        <v>73</v>
      </c>
      <c r="G681" s="14">
        <v>2.86</v>
      </c>
      <c r="H681" s="16"/>
      <c r="I681" s="57">
        <f>G681*H681</f>
        <v>0</v>
      </c>
    </row>
    <row r="682" spans="1:12" x14ac:dyDescent="0.25">
      <c r="A682" s="64">
        <v>40425</v>
      </c>
      <c r="B682" s="1" t="s">
        <v>275</v>
      </c>
      <c r="C682" s="138" t="s">
        <v>461</v>
      </c>
      <c r="D682" s="139"/>
      <c r="E682" s="140"/>
      <c r="F682" s="4" t="s">
        <v>22</v>
      </c>
      <c r="G682" s="14" t="s">
        <v>274</v>
      </c>
      <c r="H682" s="16"/>
      <c r="I682" s="57">
        <f t="shared" si="23"/>
        <v>0</v>
      </c>
    </row>
    <row r="683" spans="1:12" x14ac:dyDescent="0.25">
      <c r="A683" s="64">
        <v>40426</v>
      </c>
      <c r="B683" s="1" t="s">
        <v>276</v>
      </c>
      <c r="C683" s="138" t="s">
        <v>277</v>
      </c>
      <c r="D683" s="139"/>
      <c r="E683" s="140"/>
      <c r="F683" s="2" t="s">
        <v>28</v>
      </c>
      <c r="G683" s="14">
        <v>3.5</v>
      </c>
      <c r="H683" s="16"/>
      <c r="I683" s="57">
        <f t="shared" si="23"/>
        <v>0</v>
      </c>
    </row>
    <row r="684" spans="1:12" x14ac:dyDescent="0.25">
      <c r="A684" s="64">
        <v>40427</v>
      </c>
      <c r="B684" s="1" t="s">
        <v>442</v>
      </c>
      <c r="C684" s="138" t="s">
        <v>454</v>
      </c>
      <c r="D684" s="139"/>
      <c r="E684" s="140"/>
      <c r="F684" s="4" t="s">
        <v>28</v>
      </c>
      <c r="G684" s="14" t="s">
        <v>18</v>
      </c>
      <c r="H684" s="16"/>
      <c r="I684" s="57">
        <f t="shared" si="23"/>
        <v>0</v>
      </c>
    </row>
    <row r="685" spans="1:12" x14ac:dyDescent="0.25">
      <c r="A685" s="64">
        <v>40428</v>
      </c>
      <c r="B685" s="42" t="s">
        <v>448</v>
      </c>
      <c r="C685" s="141" t="s">
        <v>449</v>
      </c>
      <c r="D685" s="142"/>
      <c r="E685" s="143"/>
      <c r="F685" s="2" t="s">
        <v>13</v>
      </c>
      <c r="G685" s="14">
        <v>1</v>
      </c>
      <c r="H685" s="16"/>
      <c r="I685" s="57">
        <f>G686*H686</f>
        <v>0</v>
      </c>
    </row>
    <row r="686" spans="1:12" x14ac:dyDescent="0.25">
      <c r="A686" s="64">
        <v>40429</v>
      </c>
      <c r="B686" s="42" t="s">
        <v>450</v>
      </c>
      <c r="C686" s="141" t="s">
        <v>451</v>
      </c>
      <c r="D686" s="142"/>
      <c r="E686" s="143"/>
      <c r="F686" s="2" t="s">
        <v>13</v>
      </c>
      <c r="G686" s="14">
        <v>1</v>
      </c>
      <c r="H686" s="16"/>
      <c r="I686" s="57">
        <f>G686*H686</f>
        <v>0</v>
      </c>
    </row>
    <row r="687" spans="1:12" x14ac:dyDescent="0.25">
      <c r="A687" s="64">
        <v>40430</v>
      </c>
      <c r="B687" s="1" t="s">
        <v>278</v>
      </c>
      <c r="C687" s="138" t="s">
        <v>279</v>
      </c>
      <c r="D687" s="139"/>
      <c r="E687" s="140"/>
      <c r="F687" s="2" t="s">
        <v>28</v>
      </c>
      <c r="G687" s="14">
        <v>47.431999999999988</v>
      </c>
      <c r="H687" s="16"/>
      <c r="I687" s="57">
        <f t="shared" si="23"/>
        <v>0</v>
      </c>
      <c r="L687" s="20"/>
    </row>
    <row r="688" spans="1:12" x14ac:dyDescent="0.25">
      <c r="A688" s="64">
        <v>40431</v>
      </c>
      <c r="B688" s="1" t="s">
        <v>281</v>
      </c>
      <c r="C688" s="138" t="s">
        <v>282</v>
      </c>
      <c r="D688" s="139"/>
      <c r="E688" s="140"/>
      <c r="F688" s="2" t="s">
        <v>22</v>
      </c>
      <c r="G688" s="14">
        <v>29.811599999999999</v>
      </c>
      <c r="H688" s="16"/>
      <c r="I688" s="57">
        <f t="shared" si="23"/>
        <v>0</v>
      </c>
      <c r="L688" s="20"/>
    </row>
    <row r="689" spans="1:12" x14ac:dyDescent="0.25">
      <c r="A689" s="64">
        <v>40432</v>
      </c>
      <c r="B689" s="1" t="s">
        <v>283</v>
      </c>
      <c r="C689" s="138" t="s">
        <v>284</v>
      </c>
      <c r="D689" s="139"/>
      <c r="E689" s="140"/>
      <c r="F689" s="2" t="s">
        <v>28</v>
      </c>
      <c r="G689" s="14">
        <v>31.359999999999996</v>
      </c>
      <c r="H689" s="16"/>
      <c r="I689" s="57">
        <f t="shared" si="23"/>
        <v>0</v>
      </c>
      <c r="L689" s="20"/>
    </row>
    <row r="690" spans="1:12" x14ac:dyDescent="0.25">
      <c r="A690" s="64">
        <v>40433</v>
      </c>
      <c r="B690" s="1" t="s">
        <v>285</v>
      </c>
      <c r="C690" s="138" t="s">
        <v>286</v>
      </c>
      <c r="D690" s="139"/>
      <c r="E690" s="140"/>
      <c r="F690" s="2" t="s">
        <v>13</v>
      </c>
      <c r="G690" s="14" t="s">
        <v>98</v>
      </c>
      <c r="H690" s="16"/>
      <c r="I690" s="57">
        <f t="shared" si="23"/>
        <v>0</v>
      </c>
    </row>
    <row r="691" spans="1:12" x14ac:dyDescent="0.25">
      <c r="A691" s="64">
        <v>40434</v>
      </c>
      <c r="B691" s="1" t="s">
        <v>287</v>
      </c>
      <c r="C691" s="138" t="s">
        <v>288</v>
      </c>
      <c r="D691" s="139"/>
      <c r="E691" s="140"/>
      <c r="F691" s="2" t="s">
        <v>13</v>
      </c>
      <c r="G691" s="14" t="s">
        <v>98</v>
      </c>
      <c r="H691" s="16"/>
      <c r="I691" s="57">
        <f t="shared" si="23"/>
        <v>0</v>
      </c>
    </row>
    <row r="692" spans="1:12" x14ac:dyDescent="0.25">
      <c r="A692" s="64">
        <v>40435</v>
      </c>
      <c r="B692" s="42" t="s">
        <v>428</v>
      </c>
      <c r="C692" s="141" t="s">
        <v>429</v>
      </c>
      <c r="D692" s="142"/>
      <c r="E692" s="143"/>
      <c r="F692" s="25" t="s">
        <v>28</v>
      </c>
      <c r="G692" s="14">
        <v>282.8</v>
      </c>
      <c r="H692" s="16"/>
      <c r="I692" s="57">
        <f>G692*H692</f>
        <v>0</v>
      </c>
    </row>
    <row r="693" spans="1:12" x14ac:dyDescent="0.25">
      <c r="A693" s="64">
        <v>40436</v>
      </c>
      <c r="B693" s="1" t="s">
        <v>61</v>
      </c>
      <c r="C693" s="138" t="s">
        <v>62</v>
      </c>
      <c r="D693" s="139"/>
      <c r="E693" s="140"/>
      <c r="F693" s="2" t="s">
        <v>28</v>
      </c>
      <c r="G693" s="14">
        <v>395.9199999999999</v>
      </c>
      <c r="H693" s="16"/>
      <c r="I693" s="57">
        <f t="shared" si="23"/>
        <v>0</v>
      </c>
      <c r="L693" s="20"/>
    </row>
    <row r="694" spans="1:12" x14ac:dyDescent="0.25">
      <c r="A694" s="64">
        <v>40437</v>
      </c>
      <c r="B694" s="1" t="s">
        <v>289</v>
      </c>
      <c r="C694" s="138" t="s">
        <v>290</v>
      </c>
      <c r="D694" s="139"/>
      <c r="E694" s="140"/>
      <c r="F694" s="2" t="s">
        <v>22</v>
      </c>
      <c r="G694" s="14">
        <v>117.6</v>
      </c>
      <c r="H694" s="16"/>
      <c r="I694" s="57">
        <f t="shared" si="23"/>
        <v>0</v>
      </c>
      <c r="L694" s="20"/>
    </row>
    <row r="695" spans="1:12" x14ac:dyDescent="0.25">
      <c r="A695" s="64">
        <v>40438</v>
      </c>
      <c r="B695" s="1" t="s">
        <v>305</v>
      </c>
      <c r="C695" s="138" t="s">
        <v>51</v>
      </c>
      <c r="D695" s="139"/>
      <c r="E695" s="140"/>
      <c r="F695" s="2" t="s">
        <v>22</v>
      </c>
      <c r="G695" s="14" t="s">
        <v>291</v>
      </c>
      <c r="H695" s="22"/>
      <c r="I695" s="57">
        <f t="shared" si="23"/>
        <v>0</v>
      </c>
    </row>
    <row r="696" spans="1:12" x14ac:dyDescent="0.25">
      <c r="A696" s="64">
        <v>40439</v>
      </c>
      <c r="B696" s="1" t="s">
        <v>31</v>
      </c>
      <c r="C696" s="138" t="s">
        <v>32</v>
      </c>
      <c r="D696" s="139"/>
      <c r="E696" s="140"/>
      <c r="F696" s="2" t="s">
        <v>13</v>
      </c>
      <c r="G696" s="14">
        <v>23</v>
      </c>
      <c r="H696" s="16"/>
      <c r="I696" s="57">
        <f t="shared" si="23"/>
        <v>0</v>
      </c>
    </row>
    <row r="697" spans="1:12" x14ac:dyDescent="0.25">
      <c r="A697" s="64">
        <v>40440</v>
      </c>
      <c r="B697" s="1" t="s">
        <v>292</v>
      </c>
      <c r="C697" s="138" t="s">
        <v>293</v>
      </c>
      <c r="D697" s="139"/>
      <c r="E697" s="140"/>
      <c r="F697" s="2" t="s">
        <v>13</v>
      </c>
      <c r="G697" s="14" t="s">
        <v>26</v>
      </c>
      <c r="H697" s="16"/>
      <c r="I697" s="57">
        <f t="shared" si="23"/>
        <v>0</v>
      </c>
    </row>
    <row r="698" spans="1:12" x14ac:dyDescent="0.25">
      <c r="A698" s="64">
        <v>40441</v>
      </c>
      <c r="B698" s="1" t="s">
        <v>16</v>
      </c>
      <c r="C698" s="138" t="s">
        <v>17</v>
      </c>
      <c r="D698" s="139"/>
      <c r="E698" s="140"/>
      <c r="F698" s="4" t="s">
        <v>13</v>
      </c>
      <c r="G698" s="14">
        <v>2</v>
      </c>
      <c r="H698" s="16"/>
      <c r="I698" s="57">
        <f t="shared" si="23"/>
        <v>0</v>
      </c>
    </row>
    <row r="699" spans="1:12" x14ac:dyDescent="0.25">
      <c r="A699" s="64">
        <v>40442</v>
      </c>
      <c r="B699" s="1" t="s">
        <v>294</v>
      </c>
      <c r="C699" s="138" t="s">
        <v>295</v>
      </c>
      <c r="D699" s="139"/>
      <c r="E699" s="140"/>
      <c r="F699" s="2" t="s">
        <v>13</v>
      </c>
      <c r="G699" s="14" t="s">
        <v>26</v>
      </c>
      <c r="H699" s="16"/>
      <c r="I699" s="57">
        <f t="shared" si="23"/>
        <v>0</v>
      </c>
    </row>
    <row r="700" spans="1:12" x14ac:dyDescent="0.25">
      <c r="A700" s="64">
        <v>40443</v>
      </c>
      <c r="B700" s="1" t="s">
        <v>296</v>
      </c>
      <c r="C700" s="138" t="s">
        <v>297</v>
      </c>
      <c r="D700" s="139"/>
      <c r="E700" s="140"/>
      <c r="F700" s="2" t="s">
        <v>13</v>
      </c>
      <c r="G700" s="14" t="s">
        <v>26</v>
      </c>
      <c r="H700" s="16"/>
      <c r="I700" s="57">
        <f t="shared" si="23"/>
        <v>0</v>
      </c>
    </row>
    <row r="701" spans="1:12" x14ac:dyDescent="0.25">
      <c r="A701" s="64">
        <v>40444</v>
      </c>
      <c r="B701" s="1" t="s">
        <v>52</v>
      </c>
      <c r="C701" s="138" t="s">
        <v>53</v>
      </c>
      <c r="D701" s="139"/>
      <c r="E701" s="140"/>
      <c r="F701" s="2" t="s">
        <v>13</v>
      </c>
      <c r="G701" s="14" t="s">
        <v>26</v>
      </c>
      <c r="H701" s="16"/>
      <c r="I701" s="57">
        <f t="shared" si="23"/>
        <v>0</v>
      </c>
    </row>
    <row r="702" spans="1:12" x14ac:dyDescent="0.25">
      <c r="A702" s="64">
        <v>40445</v>
      </c>
      <c r="B702" s="1" t="s">
        <v>41</v>
      </c>
      <c r="C702" s="138" t="s">
        <v>42</v>
      </c>
      <c r="D702" s="139"/>
      <c r="E702" s="140"/>
      <c r="F702" s="2" t="s">
        <v>13</v>
      </c>
      <c r="G702" s="14" t="s">
        <v>26</v>
      </c>
      <c r="H702" s="16"/>
      <c r="I702" s="57">
        <f t="shared" si="23"/>
        <v>0</v>
      </c>
    </row>
    <row r="703" spans="1:12" x14ac:dyDescent="0.25">
      <c r="A703" s="64">
        <v>40446</v>
      </c>
      <c r="B703" s="1" t="s">
        <v>43</v>
      </c>
      <c r="C703" s="138" t="s">
        <v>44</v>
      </c>
      <c r="D703" s="139"/>
      <c r="E703" s="140"/>
      <c r="F703" s="2" t="s">
        <v>13</v>
      </c>
      <c r="G703" s="14" t="s">
        <v>26</v>
      </c>
      <c r="H703" s="16"/>
      <c r="I703" s="57">
        <f t="shared" si="23"/>
        <v>0</v>
      </c>
    </row>
    <row r="704" spans="1:12" x14ac:dyDescent="0.25">
      <c r="A704" s="64">
        <v>40447</v>
      </c>
      <c r="B704" s="1" t="s">
        <v>48</v>
      </c>
      <c r="C704" s="138" t="s">
        <v>49</v>
      </c>
      <c r="D704" s="139"/>
      <c r="E704" s="140"/>
      <c r="F704" s="2" t="s">
        <v>13</v>
      </c>
      <c r="G704" s="14" t="s">
        <v>26</v>
      </c>
      <c r="H704" s="16"/>
      <c r="I704" s="57">
        <f t="shared" si="23"/>
        <v>0</v>
      </c>
    </row>
    <row r="705" spans="1:12" x14ac:dyDescent="0.25">
      <c r="A705" s="64">
        <v>40448</v>
      </c>
      <c r="B705" s="1" t="s">
        <v>12</v>
      </c>
      <c r="C705" s="138" t="s">
        <v>306</v>
      </c>
      <c r="D705" s="139"/>
      <c r="E705" s="140"/>
      <c r="F705" s="4" t="s">
        <v>13</v>
      </c>
      <c r="G705" s="14" t="s">
        <v>207</v>
      </c>
      <c r="H705" s="16"/>
      <c r="I705" s="57">
        <f t="shared" si="23"/>
        <v>0</v>
      </c>
    </row>
    <row r="706" spans="1:12" x14ac:dyDescent="0.25">
      <c r="A706" s="64">
        <v>40449</v>
      </c>
      <c r="B706" s="1" t="s">
        <v>34</v>
      </c>
      <c r="C706" s="138" t="s">
        <v>35</v>
      </c>
      <c r="D706" s="139"/>
      <c r="E706" s="140"/>
      <c r="F706" s="2" t="s">
        <v>22</v>
      </c>
      <c r="G706" s="14">
        <v>127.39999999999999</v>
      </c>
      <c r="H706" s="16"/>
      <c r="I706" s="57">
        <f t="shared" si="23"/>
        <v>0</v>
      </c>
      <c r="L706" s="20"/>
    </row>
    <row r="707" spans="1:12" x14ac:dyDescent="0.25">
      <c r="A707" s="64">
        <v>40450</v>
      </c>
      <c r="B707" s="1" t="s">
        <v>445</v>
      </c>
      <c r="C707" s="138" t="s">
        <v>37</v>
      </c>
      <c r="D707" s="139"/>
      <c r="E707" s="140"/>
      <c r="F707" s="2" t="s">
        <v>22</v>
      </c>
      <c r="G707" s="14">
        <v>509.59999999999997</v>
      </c>
      <c r="H707" s="16"/>
      <c r="I707" s="57">
        <f t="shared" si="23"/>
        <v>0</v>
      </c>
      <c r="L707" s="20"/>
    </row>
    <row r="708" spans="1:12" ht="15" customHeight="1" x14ac:dyDescent="0.25">
      <c r="A708" s="64">
        <v>40451</v>
      </c>
      <c r="B708" s="42" t="s">
        <v>446</v>
      </c>
      <c r="C708" s="138" t="s">
        <v>447</v>
      </c>
      <c r="D708" s="139"/>
      <c r="E708" s="140"/>
      <c r="F708" s="2" t="s">
        <v>58</v>
      </c>
      <c r="G708" s="14" t="s">
        <v>98</v>
      </c>
      <c r="H708" s="16"/>
      <c r="I708" s="57">
        <f t="shared" si="23"/>
        <v>0</v>
      </c>
    </row>
    <row r="709" spans="1:12" x14ac:dyDescent="0.25">
      <c r="A709" s="64" t="s">
        <v>707</v>
      </c>
      <c r="B709" s="1" t="s">
        <v>298</v>
      </c>
      <c r="C709" s="138" t="s">
        <v>299</v>
      </c>
      <c r="D709" s="139"/>
      <c r="E709" s="140"/>
      <c r="F709" s="2" t="s">
        <v>22</v>
      </c>
      <c r="G709" s="14">
        <v>44.687999999999995</v>
      </c>
      <c r="H709" s="16"/>
      <c r="I709" s="57">
        <f t="shared" si="23"/>
        <v>0</v>
      </c>
      <c r="L709" s="20"/>
    </row>
    <row r="710" spans="1:12" x14ac:dyDescent="0.25">
      <c r="A710" s="64" t="s">
        <v>708</v>
      </c>
      <c r="B710" s="1" t="s">
        <v>301</v>
      </c>
      <c r="C710" s="138" t="s">
        <v>302</v>
      </c>
      <c r="D710" s="139"/>
      <c r="E710" s="140"/>
      <c r="F710" s="2" t="s">
        <v>22</v>
      </c>
      <c r="G710" s="14">
        <v>41.316799999999994</v>
      </c>
      <c r="H710" s="16"/>
      <c r="I710" s="57">
        <f t="shared" si="23"/>
        <v>0</v>
      </c>
      <c r="L710" s="20"/>
    </row>
    <row r="711" spans="1:12" x14ac:dyDescent="0.25">
      <c r="A711" s="64" t="s">
        <v>709</v>
      </c>
      <c r="B711" s="1" t="s">
        <v>54</v>
      </c>
      <c r="C711" s="138" t="s">
        <v>55</v>
      </c>
      <c r="D711" s="139"/>
      <c r="E711" s="140"/>
      <c r="F711" s="2" t="s">
        <v>28</v>
      </c>
      <c r="G711" s="14">
        <v>16.463999999999999</v>
      </c>
      <c r="H711" s="16"/>
      <c r="I711" s="57">
        <f t="shared" si="23"/>
        <v>0</v>
      </c>
      <c r="L711" s="20"/>
    </row>
    <row r="712" spans="1:12" x14ac:dyDescent="0.25">
      <c r="A712" s="64" t="s">
        <v>710</v>
      </c>
      <c r="B712" s="1" t="s">
        <v>63</v>
      </c>
      <c r="C712" s="138" t="s">
        <v>64</v>
      </c>
      <c r="D712" s="139"/>
      <c r="E712" s="140"/>
      <c r="F712" s="2" t="s">
        <v>28</v>
      </c>
      <c r="G712" s="14">
        <v>371.1848</v>
      </c>
      <c r="H712" s="16"/>
      <c r="I712" s="57">
        <f t="shared" si="23"/>
        <v>0</v>
      </c>
      <c r="L712" s="20"/>
    </row>
    <row r="713" spans="1:12" x14ac:dyDescent="0.25">
      <c r="A713" s="64" t="s">
        <v>711</v>
      </c>
      <c r="B713" s="1" t="s">
        <v>65</v>
      </c>
      <c r="C713" s="138" t="s">
        <v>66</v>
      </c>
      <c r="D713" s="139"/>
      <c r="E713" s="140"/>
      <c r="F713" s="2" t="s">
        <v>28</v>
      </c>
      <c r="G713" s="14">
        <v>510.32519999999994</v>
      </c>
      <c r="H713" s="16"/>
      <c r="I713" s="57">
        <f t="shared" si="23"/>
        <v>0</v>
      </c>
      <c r="L713" s="20"/>
    </row>
    <row r="714" spans="1:12" x14ac:dyDescent="0.25">
      <c r="A714" s="64" t="s">
        <v>712</v>
      </c>
      <c r="B714" s="1" t="s">
        <v>68</v>
      </c>
      <c r="C714" s="138" t="s">
        <v>69</v>
      </c>
      <c r="D714" s="139"/>
      <c r="E714" s="140"/>
      <c r="F714" s="2" t="s">
        <v>28</v>
      </c>
      <c r="G714" s="14">
        <v>510.32519999999994</v>
      </c>
      <c r="H714" s="16"/>
      <c r="I714" s="57">
        <f t="shared" si="23"/>
        <v>0</v>
      </c>
      <c r="L714" s="20"/>
    </row>
    <row r="715" spans="1:12" x14ac:dyDescent="0.25">
      <c r="A715" s="64" t="s">
        <v>713</v>
      </c>
      <c r="B715" s="1" t="s">
        <v>70</v>
      </c>
      <c r="C715" s="138" t="s">
        <v>71</v>
      </c>
      <c r="D715" s="139"/>
      <c r="E715" s="140"/>
      <c r="F715" s="2" t="s">
        <v>28</v>
      </c>
      <c r="G715" s="14">
        <v>371.1848</v>
      </c>
      <c r="H715" s="16"/>
      <c r="I715" s="57">
        <f t="shared" si="23"/>
        <v>0</v>
      </c>
      <c r="L715" s="20"/>
    </row>
    <row r="716" spans="1:12" x14ac:dyDescent="0.25">
      <c r="A716" s="64" t="s">
        <v>714</v>
      </c>
      <c r="B716" s="1" t="s">
        <v>72</v>
      </c>
      <c r="C716" s="138" t="s">
        <v>456</v>
      </c>
      <c r="D716" s="139"/>
      <c r="E716" s="140"/>
      <c r="F716" s="2" t="s">
        <v>73</v>
      </c>
      <c r="G716" s="14">
        <v>21.265999999999995</v>
      </c>
      <c r="H716" s="16"/>
      <c r="I716" s="57">
        <f t="shared" si="23"/>
        <v>0</v>
      </c>
      <c r="L716" s="20"/>
    </row>
    <row r="717" spans="1:12" x14ac:dyDescent="0.25">
      <c r="A717" s="64" t="s">
        <v>715</v>
      </c>
      <c r="B717" s="1" t="s">
        <v>74</v>
      </c>
      <c r="C717" s="138" t="s">
        <v>457</v>
      </c>
      <c r="D717" s="139"/>
      <c r="E717" s="140"/>
      <c r="F717" s="2" t="s">
        <v>73</v>
      </c>
      <c r="G717" s="14">
        <v>21.265999999999995</v>
      </c>
      <c r="H717" s="16"/>
      <c r="I717" s="57">
        <f t="shared" si="23"/>
        <v>0</v>
      </c>
      <c r="L717" s="20"/>
    </row>
    <row r="718" spans="1:12" x14ac:dyDescent="0.25">
      <c r="A718" s="58"/>
      <c r="B718" s="44"/>
      <c r="C718" s="144"/>
      <c r="D718" s="145"/>
      <c r="E718" s="146"/>
      <c r="F718" s="8"/>
      <c r="G718" s="26"/>
      <c r="H718" s="27"/>
      <c r="I718" s="59"/>
    </row>
    <row r="719" spans="1:12" x14ac:dyDescent="0.25">
      <c r="A719" s="65">
        <v>10.1</v>
      </c>
      <c r="B719" s="45"/>
      <c r="C719" s="147" t="s">
        <v>315</v>
      </c>
      <c r="D719" s="148"/>
      <c r="E719" s="149"/>
      <c r="F719" s="28"/>
      <c r="G719" s="29"/>
      <c r="H719" s="30"/>
      <c r="I719" s="55">
        <f>SUM(I720:I759)</f>
        <v>0</v>
      </c>
    </row>
    <row r="720" spans="1:12" x14ac:dyDescent="0.25">
      <c r="A720" s="66">
        <v>40452</v>
      </c>
      <c r="B720" s="1" t="s">
        <v>272</v>
      </c>
      <c r="C720" s="138" t="s">
        <v>273</v>
      </c>
      <c r="D720" s="139"/>
      <c r="E720" s="140"/>
      <c r="F720" s="2" t="s">
        <v>22</v>
      </c>
      <c r="G720" s="14" t="s">
        <v>274</v>
      </c>
      <c r="H720" s="16"/>
      <c r="I720" s="57">
        <f t="shared" ref="I720:I758" si="24">G720*H720</f>
        <v>0</v>
      </c>
    </row>
    <row r="721" spans="1:12" x14ac:dyDescent="0.25">
      <c r="A721" s="66">
        <v>40453</v>
      </c>
      <c r="B721" s="42" t="s">
        <v>426</v>
      </c>
      <c r="C721" s="141" t="s">
        <v>427</v>
      </c>
      <c r="D721" s="142"/>
      <c r="E721" s="150"/>
      <c r="F721" s="25" t="s">
        <v>28</v>
      </c>
      <c r="G721" s="14">
        <v>57.22</v>
      </c>
      <c r="H721" s="16"/>
      <c r="I721" s="57">
        <f>G721*H721</f>
        <v>0</v>
      </c>
    </row>
    <row r="722" spans="1:12" x14ac:dyDescent="0.25">
      <c r="A722" s="66">
        <v>40454</v>
      </c>
      <c r="B722" s="42" t="s">
        <v>433</v>
      </c>
      <c r="C722" s="141" t="s">
        <v>434</v>
      </c>
      <c r="D722" s="142"/>
      <c r="E722" s="143"/>
      <c r="F722" s="2" t="s">
        <v>73</v>
      </c>
      <c r="G722" s="14">
        <v>2.86</v>
      </c>
      <c r="H722" s="16"/>
      <c r="I722" s="57">
        <f>G722*H722</f>
        <v>0</v>
      </c>
    </row>
    <row r="723" spans="1:12" x14ac:dyDescent="0.25">
      <c r="A723" s="66">
        <v>40455</v>
      </c>
      <c r="B723" s="1" t="s">
        <v>275</v>
      </c>
      <c r="C723" s="138" t="s">
        <v>461</v>
      </c>
      <c r="D723" s="139"/>
      <c r="E723" s="140"/>
      <c r="F723" s="4" t="s">
        <v>22</v>
      </c>
      <c r="G723" s="14" t="s">
        <v>274</v>
      </c>
      <c r="H723" s="16"/>
      <c r="I723" s="57">
        <f t="shared" si="24"/>
        <v>0</v>
      </c>
    </row>
    <row r="724" spans="1:12" x14ac:dyDescent="0.25">
      <c r="A724" s="66">
        <v>40456</v>
      </c>
      <c r="B724" s="1" t="s">
        <v>276</v>
      </c>
      <c r="C724" s="138" t="s">
        <v>277</v>
      </c>
      <c r="D724" s="139"/>
      <c r="E724" s="140"/>
      <c r="F724" s="2" t="s">
        <v>28</v>
      </c>
      <c r="G724" s="14">
        <v>3.5</v>
      </c>
      <c r="H724" s="16"/>
      <c r="I724" s="57">
        <f t="shared" si="24"/>
        <v>0</v>
      </c>
    </row>
    <row r="725" spans="1:12" x14ac:dyDescent="0.25">
      <c r="A725" s="66">
        <v>40457</v>
      </c>
      <c r="B725" s="1" t="s">
        <v>442</v>
      </c>
      <c r="C725" s="138" t="s">
        <v>454</v>
      </c>
      <c r="D725" s="139"/>
      <c r="E725" s="140"/>
      <c r="F725" s="4" t="s">
        <v>28</v>
      </c>
      <c r="G725" s="14" t="s">
        <v>18</v>
      </c>
      <c r="H725" s="16"/>
      <c r="I725" s="57">
        <f t="shared" si="24"/>
        <v>0</v>
      </c>
    </row>
    <row r="726" spans="1:12" x14ac:dyDescent="0.25">
      <c r="A726" s="66">
        <v>40458</v>
      </c>
      <c r="B726" s="42" t="s">
        <v>448</v>
      </c>
      <c r="C726" s="141" t="s">
        <v>449</v>
      </c>
      <c r="D726" s="142"/>
      <c r="E726" s="143"/>
      <c r="F726" s="2" t="s">
        <v>13</v>
      </c>
      <c r="G726" s="14">
        <v>1</v>
      </c>
      <c r="H726" s="16"/>
      <c r="I726" s="57">
        <f>G727*H727</f>
        <v>0</v>
      </c>
    </row>
    <row r="727" spans="1:12" x14ac:dyDescent="0.25">
      <c r="A727" s="66">
        <v>40459</v>
      </c>
      <c r="B727" s="42" t="s">
        <v>450</v>
      </c>
      <c r="C727" s="141" t="s">
        <v>451</v>
      </c>
      <c r="D727" s="142"/>
      <c r="E727" s="143"/>
      <c r="F727" s="2" t="s">
        <v>13</v>
      </c>
      <c r="G727" s="14">
        <v>1</v>
      </c>
      <c r="H727" s="16"/>
      <c r="I727" s="57">
        <f>G727*H727</f>
        <v>0</v>
      </c>
    </row>
    <row r="728" spans="1:12" x14ac:dyDescent="0.25">
      <c r="A728" s="66">
        <v>40460</v>
      </c>
      <c r="B728" s="1" t="s">
        <v>278</v>
      </c>
      <c r="C728" s="138" t="s">
        <v>279</v>
      </c>
      <c r="D728" s="139"/>
      <c r="E728" s="140"/>
      <c r="F728" s="2" t="s">
        <v>28</v>
      </c>
      <c r="G728" s="14">
        <v>47.431999999999988</v>
      </c>
      <c r="H728" s="16"/>
      <c r="I728" s="57">
        <f t="shared" si="24"/>
        <v>0</v>
      </c>
      <c r="L728" s="20"/>
    </row>
    <row r="729" spans="1:12" x14ac:dyDescent="0.25">
      <c r="A729" s="66">
        <v>40461</v>
      </c>
      <c r="B729" s="1" t="s">
        <v>281</v>
      </c>
      <c r="C729" s="138" t="s">
        <v>282</v>
      </c>
      <c r="D729" s="139"/>
      <c r="E729" s="140"/>
      <c r="F729" s="2" t="s">
        <v>22</v>
      </c>
      <c r="G729" s="14">
        <v>29.811599999999999</v>
      </c>
      <c r="H729" s="16"/>
      <c r="I729" s="57">
        <f t="shared" si="24"/>
        <v>0</v>
      </c>
      <c r="L729" s="20"/>
    </row>
    <row r="730" spans="1:12" x14ac:dyDescent="0.25">
      <c r="A730" s="66">
        <v>40462</v>
      </c>
      <c r="B730" s="1" t="s">
        <v>283</v>
      </c>
      <c r="C730" s="138" t="s">
        <v>284</v>
      </c>
      <c r="D730" s="139"/>
      <c r="E730" s="140"/>
      <c r="F730" s="2" t="s">
        <v>28</v>
      </c>
      <c r="G730" s="14">
        <v>31.359999999999996</v>
      </c>
      <c r="H730" s="16"/>
      <c r="I730" s="57">
        <f t="shared" si="24"/>
        <v>0</v>
      </c>
      <c r="L730" s="20"/>
    </row>
    <row r="731" spans="1:12" x14ac:dyDescent="0.25">
      <c r="A731" s="66">
        <v>40463</v>
      </c>
      <c r="B731" s="1" t="s">
        <v>285</v>
      </c>
      <c r="C731" s="138" t="s">
        <v>286</v>
      </c>
      <c r="D731" s="139"/>
      <c r="E731" s="140"/>
      <c r="F731" s="2" t="s">
        <v>13</v>
      </c>
      <c r="G731" s="14" t="s">
        <v>309</v>
      </c>
      <c r="H731" s="16"/>
      <c r="I731" s="57">
        <f t="shared" si="24"/>
        <v>0</v>
      </c>
    </row>
    <row r="732" spans="1:12" x14ac:dyDescent="0.25">
      <c r="A732" s="66">
        <v>40464</v>
      </c>
      <c r="B732" s="1" t="s">
        <v>287</v>
      </c>
      <c r="C732" s="138" t="s">
        <v>288</v>
      </c>
      <c r="D732" s="139"/>
      <c r="E732" s="140"/>
      <c r="F732" s="2" t="s">
        <v>13</v>
      </c>
      <c r="G732" s="14" t="s">
        <v>309</v>
      </c>
      <c r="H732" s="16"/>
      <c r="I732" s="57">
        <f t="shared" si="24"/>
        <v>0</v>
      </c>
    </row>
    <row r="733" spans="1:12" x14ac:dyDescent="0.25">
      <c r="A733" s="66">
        <v>40465</v>
      </c>
      <c r="B733" s="42" t="s">
        <v>428</v>
      </c>
      <c r="C733" s="141" t="s">
        <v>429</v>
      </c>
      <c r="D733" s="142"/>
      <c r="E733" s="143"/>
      <c r="F733" s="25" t="s">
        <v>28</v>
      </c>
      <c r="G733" s="14">
        <v>282.8</v>
      </c>
      <c r="H733" s="16"/>
      <c r="I733" s="57">
        <f>G733*H733</f>
        <v>0</v>
      </c>
    </row>
    <row r="734" spans="1:12" x14ac:dyDescent="0.25">
      <c r="A734" s="66">
        <v>40466</v>
      </c>
      <c r="B734" s="1" t="s">
        <v>61</v>
      </c>
      <c r="C734" s="138" t="s">
        <v>62</v>
      </c>
      <c r="D734" s="139"/>
      <c r="E734" s="140"/>
      <c r="F734" s="2" t="s">
        <v>28</v>
      </c>
      <c r="G734" s="14">
        <v>395.9199999999999</v>
      </c>
      <c r="H734" s="16"/>
      <c r="I734" s="57">
        <f t="shared" si="24"/>
        <v>0</v>
      </c>
      <c r="L734" s="20"/>
    </row>
    <row r="735" spans="1:12" x14ac:dyDescent="0.25">
      <c r="A735" s="66">
        <v>40467</v>
      </c>
      <c r="B735" s="1" t="s">
        <v>289</v>
      </c>
      <c r="C735" s="138" t="s">
        <v>290</v>
      </c>
      <c r="D735" s="139"/>
      <c r="E735" s="140"/>
      <c r="F735" s="2" t="s">
        <v>22</v>
      </c>
      <c r="G735" s="14">
        <v>117.6</v>
      </c>
      <c r="H735" s="16"/>
      <c r="I735" s="57">
        <f t="shared" si="24"/>
        <v>0</v>
      </c>
      <c r="L735" s="20"/>
    </row>
    <row r="736" spans="1:12" x14ac:dyDescent="0.25">
      <c r="A736" s="66">
        <v>40468</v>
      </c>
      <c r="B736" s="1" t="s">
        <v>305</v>
      </c>
      <c r="C736" s="138" t="s">
        <v>51</v>
      </c>
      <c r="D736" s="139"/>
      <c r="E736" s="140"/>
      <c r="F736" s="2" t="s">
        <v>22</v>
      </c>
      <c r="G736" s="14" t="s">
        <v>291</v>
      </c>
      <c r="H736" s="22"/>
      <c r="I736" s="57">
        <f t="shared" si="24"/>
        <v>0</v>
      </c>
    </row>
    <row r="737" spans="1:12" x14ac:dyDescent="0.25">
      <c r="A737" s="66">
        <v>40469</v>
      </c>
      <c r="B737" s="1" t="s">
        <v>31</v>
      </c>
      <c r="C737" s="138" t="s">
        <v>32</v>
      </c>
      <c r="D737" s="139"/>
      <c r="E737" s="140"/>
      <c r="F737" s="2" t="s">
        <v>13</v>
      </c>
      <c r="G737" s="14">
        <v>23</v>
      </c>
      <c r="H737" s="16"/>
      <c r="I737" s="57">
        <f t="shared" si="24"/>
        <v>0</v>
      </c>
    </row>
    <row r="738" spans="1:12" x14ac:dyDescent="0.25">
      <c r="A738" s="66">
        <v>40470</v>
      </c>
      <c r="B738" s="1" t="s">
        <v>292</v>
      </c>
      <c r="C738" s="138" t="s">
        <v>293</v>
      </c>
      <c r="D738" s="139"/>
      <c r="E738" s="140"/>
      <c r="F738" s="2" t="s">
        <v>13</v>
      </c>
      <c r="G738" s="14" t="s">
        <v>26</v>
      </c>
      <c r="H738" s="16"/>
      <c r="I738" s="57">
        <f t="shared" si="24"/>
        <v>0</v>
      </c>
    </row>
    <row r="739" spans="1:12" x14ac:dyDescent="0.25">
      <c r="A739" s="66">
        <v>40471</v>
      </c>
      <c r="B739" s="1" t="s">
        <v>16</v>
      </c>
      <c r="C739" s="138" t="s">
        <v>17</v>
      </c>
      <c r="D739" s="139"/>
      <c r="E739" s="140"/>
      <c r="F739" s="4" t="s">
        <v>13</v>
      </c>
      <c r="G739" s="14">
        <v>2</v>
      </c>
      <c r="H739" s="16"/>
      <c r="I739" s="57">
        <f t="shared" si="24"/>
        <v>0</v>
      </c>
    </row>
    <row r="740" spans="1:12" x14ac:dyDescent="0.25">
      <c r="A740" s="66">
        <v>40472</v>
      </c>
      <c r="B740" s="1" t="s">
        <v>294</v>
      </c>
      <c r="C740" s="138" t="s">
        <v>295</v>
      </c>
      <c r="D740" s="139"/>
      <c r="E740" s="140"/>
      <c r="F740" s="2" t="s">
        <v>13</v>
      </c>
      <c r="G740" s="14" t="s">
        <v>26</v>
      </c>
      <c r="H740" s="16"/>
      <c r="I740" s="57">
        <f t="shared" si="24"/>
        <v>0</v>
      </c>
    </row>
    <row r="741" spans="1:12" x14ac:dyDescent="0.25">
      <c r="A741" s="66">
        <v>40473</v>
      </c>
      <c r="B741" s="1" t="s">
        <v>296</v>
      </c>
      <c r="C741" s="138" t="s">
        <v>297</v>
      </c>
      <c r="D741" s="139"/>
      <c r="E741" s="140"/>
      <c r="F741" s="2" t="s">
        <v>13</v>
      </c>
      <c r="G741" s="14" t="s">
        <v>26</v>
      </c>
      <c r="H741" s="16"/>
      <c r="I741" s="57">
        <f t="shared" si="24"/>
        <v>0</v>
      </c>
    </row>
    <row r="742" spans="1:12" x14ac:dyDescent="0.25">
      <c r="A742" s="66">
        <v>40474</v>
      </c>
      <c r="B742" s="1" t="s">
        <v>52</v>
      </c>
      <c r="C742" s="138" t="s">
        <v>53</v>
      </c>
      <c r="D742" s="139"/>
      <c r="E742" s="140"/>
      <c r="F742" s="2" t="s">
        <v>13</v>
      </c>
      <c r="G742" s="14" t="s">
        <v>26</v>
      </c>
      <c r="H742" s="16"/>
      <c r="I742" s="57">
        <f t="shared" si="24"/>
        <v>0</v>
      </c>
    </row>
    <row r="743" spans="1:12" x14ac:dyDescent="0.25">
      <c r="A743" s="66">
        <v>40475</v>
      </c>
      <c r="B743" s="1" t="s">
        <v>41</v>
      </c>
      <c r="C743" s="138" t="s">
        <v>42</v>
      </c>
      <c r="D743" s="139"/>
      <c r="E743" s="140"/>
      <c r="F743" s="2" t="s">
        <v>13</v>
      </c>
      <c r="G743" s="14" t="s">
        <v>26</v>
      </c>
      <c r="H743" s="16"/>
      <c r="I743" s="57">
        <f t="shared" si="24"/>
        <v>0</v>
      </c>
    </row>
    <row r="744" spans="1:12" x14ac:dyDescent="0.25">
      <c r="A744" s="66">
        <v>40476</v>
      </c>
      <c r="B744" s="1" t="s">
        <v>43</v>
      </c>
      <c r="C744" s="138" t="s">
        <v>44</v>
      </c>
      <c r="D744" s="139"/>
      <c r="E744" s="140"/>
      <c r="F744" s="2" t="s">
        <v>13</v>
      </c>
      <c r="G744" s="14" t="s">
        <v>26</v>
      </c>
      <c r="H744" s="16"/>
      <c r="I744" s="57">
        <f t="shared" si="24"/>
        <v>0</v>
      </c>
    </row>
    <row r="745" spans="1:12" x14ac:dyDescent="0.25">
      <c r="A745" s="66">
        <v>40477</v>
      </c>
      <c r="B745" s="1" t="s">
        <v>48</v>
      </c>
      <c r="C745" s="138" t="s">
        <v>49</v>
      </c>
      <c r="D745" s="139"/>
      <c r="E745" s="140"/>
      <c r="F745" s="2" t="s">
        <v>13</v>
      </c>
      <c r="G745" s="14" t="s">
        <v>26</v>
      </c>
      <c r="H745" s="16"/>
      <c r="I745" s="57">
        <f t="shared" si="24"/>
        <v>0</v>
      </c>
    </row>
    <row r="746" spans="1:12" x14ac:dyDescent="0.25">
      <c r="A746" s="66">
        <v>40478</v>
      </c>
      <c r="B746" s="1" t="s">
        <v>12</v>
      </c>
      <c r="C746" s="138" t="s">
        <v>453</v>
      </c>
      <c r="D746" s="139"/>
      <c r="E746" s="140"/>
      <c r="F746" s="4" t="s">
        <v>13</v>
      </c>
      <c r="G746" s="14" t="s">
        <v>18</v>
      </c>
      <c r="H746" s="16"/>
      <c r="I746" s="57">
        <f t="shared" si="24"/>
        <v>0</v>
      </c>
    </row>
    <row r="747" spans="1:12" x14ac:dyDescent="0.25">
      <c r="A747" s="66">
        <v>40479</v>
      </c>
      <c r="B747" s="1" t="s">
        <v>34</v>
      </c>
      <c r="C747" s="138" t="s">
        <v>35</v>
      </c>
      <c r="D747" s="139"/>
      <c r="E747" s="140"/>
      <c r="F747" s="2" t="s">
        <v>22</v>
      </c>
      <c r="G747" s="14">
        <v>127.39999999999999</v>
      </c>
      <c r="H747" s="16"/>
      <c r="I747" s="57">
        <f t="shared" si="24"/>
        <v>0</v>
      </c>
      <c r="L747" s="20"/>
    </row>
    <row r="748" spans="1:12" x14ac:dyDescent="0.25">
      <c r="A748" s="66">
        <v>40480</v>
      </c>
      <c r="B748" s="1" t="s">
        <v>445</v>
      </c>
      <c r="C748" s="138" t="s">
        <v>37</v>
      </c>
      <c r="D748" s="139"/>
      <c r="E748" s="140"/>
      <c r="F748" s="2" t="s">
        <v>22</v>
      </c>
      <c r="G748" s="14">
        <v>509.59999999999997</v>
      </c>
      <c r="H748" s="16"/>
      <c r="I748" s="57">
        <f t="shared" si="24"/>
        <v>0</v>
      </c>
      <c r="L748" s="20"/>
    </row>
    <row r="749" spans="1:12" ht="15" customHeight="1" x14ac:dyDescent="0.25">
      <c r="A749" s="66">
        <v>40481</v>
      </c>
      <c r="B749" s="42" t="s">
        <v>446</v>
      </c>
      <c r="C749" s="138" t="s">
        <v>447</v>
      </c>
      <c r="D749" s="139"/>
      <c r="E749" s="140"/>
      <c r="F749" s="2" t="s">
        <v>58</v>
      </c>
      <c r="G749" s="14" t="s">
        <v>309</v>
      </c>
      <c r="H749" s="16"/>
      <c r="I749" s="57">
        <f t="shared" si="24"/>
        <v>0</v>
      </c>
    </row>
    <row r="750" spans="1:12" x14ac:dyDescent="0.25">
      <c r="A750" s="66">
        <v>40482</v>
      </c>
      <c r="B750" s="1" t="s">
        <v>298</v>
      </c>
      <c r="C750" s="138" t="s">
        <v>299</v>
      </c>
      <c r="D750" s="139"/>
      <c r="E750" s="140"/>
      <c r="F750" s="2" t="s">
        <v>22</v>
      </c>
      <c r="G750" s="14">
        <v>44.687999999999995</v>
      </c>
      <c r="H750" s="16"/>
      <c r="I750" s="57">
        <f t="shared" si="24"/>
        <v>0</v>
      </c>
      <c r="L750" s="20"/>
    </row>
    <row r="751" spans="1:12" x14ac:dyDescent="0.25">
      <c r="A751" s="66" t="s">
        <v>716</v>
      </c>
      <c r="B751" s="1" t="s">
        <v>301</v>
      </c>
      <c r="C751" s="138" t="s">
        <v>302</v>
      </c>
      <c r="D751" s="139"/>
      <c r="E751" s="140"/>
      <c r="F751" s="2" t="s">
        <v>22</v>
      </c>
      <c r="G751" s="14">
        <v>41.316799999999994</v>
      </c>
      <c r="H751" s="16"/>
      <c r="I751" s="57">
        <f t="shared" si="24"/>
        <v>0</v>
      </c>
      <c r="L751" s="20"/>
    </row>
    <row r="752" spans="1:12" x14ac:dyDescent="0.25">
      <c r="A752" s="66" t="s">
        <v>717</v>
      </c>
      <c r="B752" s="1" t="s">
        <v>54</v>
      </c>
      <c r="C752" s="138" t="s">
        <v>55</v>
      </c>
      <c r="D752" s="139"/>
      <c r="E752" s="140"/>
      <c r="F752" s="2" t="s">
        <v>28</v>
      </c>
      <c r="G752" s="14">
        <v>16.463999999999999</v>
      </c>
      <c r="H752" s="16"/>
      <c r="I752" s="57">
        <f t="shared" si="24"/>
        <v>0</v>
      </c>
      <c r="L752" s="20"/>
    </row>
    <row r="753" spans="1:12" x14ac:dyDescent="0.25">
      <c r="A753" s="66" t="s">
        <v>718</v>
      </c>
      <c r="B753" s="1" t="s">
        <v>63</v>
      </c>
      <c r="C753" s="138" t="s">
        <v>64</v>
      </c>
      <c r="D753" s="139"/>
      <c r="E753" s="140"/>
      <c r="F753" s="2" t="s">
        <v>28</v>
      </c>
      <c r="G753" s="14">
        <v>371.1848</v>
      </c>
      <c r="H753" s="16"/>
      <c r="I753" s="57">
        <f t="shared" si="24"/>
        <v>0</v>
      </c>
      <c r="L753" s="20"/>
    </row>
    <row r="754" spans="1:12" x14ac:dyDescent="0.25">
      <c r="A754" s="66" t="s">
        <v>719</v>
      </c>
      <c r="B754" s="1" t="s">
        <v>65</v>
      </c>
      <c r="C754" s="138" t="s">
        <v>66</v>
      </c>
      <c r="D754" s="139"/>
      <c r="E754" s="140"/>
      <c r="F754" s="2" t="s">
        <v>28</v>
      </c>
      <c r="G754" s="14">
        <v>510.32519999999994</v>
      </c>
      <c r="H754" s="16"/>
      <c r="I754" s="57">
        <f t="shared" si="24"/>
        <v>0</v>
      </c>
      <c r="L754" s="20"/>
    </row>
    <row r="755" spans="1:12" x14ac:dyDescent="0.25">
      <c r="A755" s="66" t="s">
        <v>720</v>
      </c>
      <c r="B755" s="1" t="s">
        <v>68</v>
      </c>
      <c r="C755" s="138" t="s">
        <v>69</v>
      </c>
      <c r="D755" s="139"/>
      <c r="E755" s="140"/>
      <c r="F755" s="2" t="s">
        <v>28</v>
      </c>
      <c r="G755" s="14">
        <v>510.32519999999994</v>
      </c>
      <c r="H755" s="16"/>
      <c r="I755" s="57">
        <f t="shared" si="24"/>
        <v>0</v>
      </c>
      <c r="L755" s="20"/>
    </row>
    <row r="756" spans="1:12" x14ac:dyDescent="0.25">
      <c r="A756" s="66" t="s">
        <v>721</v>
      </c>
      <c r="B756" s="1" t="s">
        <v>70</v>
      </c>
      <c r="C756" s="138" t="s">
        <v>71</v>
      </c>
      <c r="D756" s="139"/>
      <c r="E756" s="140"/>
      <c r="F756" s="2" t="s">
        <v>28</v>
      </c>
      <c r="G756" s="14">
        <v>371.1848</v>
      </c>
      <c r="H756" s="16"/>
      <c r="I756" s="57">
        <f t="shared" si="24"/>
        <v>0</v>
      </c>
      <c r="L756" s="20"/>
    </row>
    <row r="757" spans="1:12" x14ac:dyDescent="0.25">
      <c r="A757" s="66" t="s">
        <v>722</v>
      </c>
      <c r="B757" s="1" t="s">
        <v>72</v>
      </c>
      <c r="C757" s="138" t="s">
        <v>456</v>
      </c>
      <c r="D757" s="139"/>
      <c r="E757" s="140"/>
      <c r="F757" s="2" t="s">
        <v>73</v>
      </c>
      <c r="G757" s="14">
        <v>21.265999999999995</v>
      </c>
      <c r="H757" s="16"/>
      <c r="I757" s="57">
        <f t="shared" si="24"/>
        <v>0</v>
      </c>
      <c r="L757" s="20"/>
    </row>
    <row r="758" spans="1:12" x14ac:dyDescent="0.25">
      <c r="A758" s="66" t="s">
        <v>723</v>
      </c>
      <c r="B758" s="1" t="s">
        <v>74</v>
      </c>
      <c r="C758" s="138" t="s">
        <v>457</v>
      </c>
      <c r="D758" s="139"/>
      <c r="E758" s="140"/>
      <c r="F758" s="2" t="s">
        <v>73</v>
      </c>
      <c r="G758" s="14">
        <v>21.265999999999995</v>
      </c>
      <c r="H758" s="16"/>
      <c r="I758" s="57">
        <f t="shared" si="24"/>
        <v>0</v>
      </c>
      <c r="L758" s="20"/>
    </row>
    <row r="759" spans="1:12" x14ac:dyDescent="0.25">
      <c r="A759" s="58"/>
      <c r="B759" s="44"/>
      <c r="C759" s="144"/>
      <c r="D759" s="145"/>
      <c r="E759" s="146"/>
      <c r="F759" s="8"/>
      <c r="G759" s="26"/>
      <c r="H759" s="27"/>
      <c r="I759" s="59"/>
    </row>
    <row r="760" spans="1:12" x14ac:dyDescent="0.25">
      <c r="A760" s="65">
        <v>10.11</v>
      </c>
      <c r="B760" s="45"/>
      <c r="C760" s="147" t="s">
        <v>316</v>
      </c>
      <c r="D760" s="148"/>
      <c r="E760" s="149"/>
      <c r="F760" s="28"/>
      <c r="G760" s="29"/>
      <c r="H760" s="30"/>
      <c r="I760" s="55">
        <f>SUM(I761:I800)</f>
        <v>0</v>
      </c>
    </row>
    <row r="761" spans="1:12" x14ac:dyDescent="0.25">
      <c r="A761" s="66">
        <v>40483</v>
      </c>
      <c r="B761" s="1" t="s">
        <v>272</v>
      </c>
      <c r="C761" s="138" t="s">
        <v>273</v>
      </c>
      <c r="D761" s="139"/>
      <c r="E761" s="140"/>
      <c r="F761" s="2" t="s">
        <v>22</v>
      </c>
      <c r="G761" s="14" t="s">
        <v>274</v>
      </c>
      <c r="H761" s="16"/>
      <c r="I761" s="57">
        <f t="shared" ref="I761:I799" si="25">G761*H761</f>
        <v>0</v>
      </c>
    </row>
    <row r="762" spans="1:12" x14ac:dyDescent="0.25">
      <c r="A762" s="66">
        <v>40484</v>
      </c>
      <c r="B762" s="42" t="s">
        <v>426</v>
      </c>
      <c r="C762" s="141" t="s">
        <v>427</v>
      </c>
      <c r="D762" s="142"/>
      <c r="E762" s="150"/>
      <c r="F762" s="25" t="s">
        <v>28</v>
      </c>
      <c r="G762" s="14">
        <v>57.22</v>
      </c>
      <c r="H762" s="16"/>
      <c r="I762" s="57">
        <f>G762*H762</f>
        <v>0</v>
      </c>
    </row>
    <row r="763" spans="1:12" x14ac:dyDescent="0.25">
      <c r="A763" s="66">
        <v>40485</v>
      </c>
      <c r="B763" s="42" t="s">
        <v>433</v>
      </c>
      <c r="C763" s="141" t="s">
        <v>434</v>
      </c>
      <c r="D763" s="142"/>
      <c r="E763" s="143"/>
      <c r="F763" s="2" t="s">
        <v>73</v>
      </c>
      <c r="G763" s="14">
        <v>2.86</v>
      </c>
      <c r="H763" s="16"/>
      <c r="I763" s="57">
        <f>G763*H763</f>
        <v>0</v>
      </c>
    </row>
    <row r="764" spans="1:12" x14ac:dyDescent="0.25">
      <c r="A764" s="66">
        <v>40486</v>
      </c>
      <c r="B764" s="1" t="s">
        <v>275</v>
      </c>
      <c r="C764" s="138" t="s">
        <v>461</v>
      </c>
      <c r="D764" s="139"/>
      <c r="E764" s="140"/>
      <c r="F764" s="4" t="s">
        <v>22</v>
      </c>
      <c r="G764" s="14" t="s">
        <v>274</v>
      </c>
      <c r="H764" s="16"/>
      <c r="I764" s="57">
        <f t="shared" si="25"/>
        <v>0</v>
      </c>
    </row>
    <row r="765" spans="1:12" x14ac:dyDescent="0.25">
      <c r="A765" s="66">
        <v>40487</v>
      </c>
      <c r="B765" s="1" t="s">
        <v>276</v>
      </c>
      <c r="C765" s="138" t="s">
        <v>277</v>
      </c>
      <c r="D765" s="139"/>
      <c r="E765" s="140"/>
      <c r="F765" s="2" t="s">
        <v>28</v>
      </c>
      <c r="G765" s="14">
        <v>3.5</v>
      </c>
      <c r="H765" s="16"/>
      <c r="I765" s="57">
        <f t="shared" si="25"/>
        <v>0</v>
      </c>
    </row>
    <row r="766" spans="1:12" x14ac:dyDescent="0.25">
      <c r="A766" s="66">
        <v>40488</v>
      </c>
      <c r="B766" s="1" t="s">
        <v>442</v>
      </c>
      <c r="C766" s="138" t="s">
        <v>454</v>
      </c>
      <c r="D766" s="139"/>
      <c r="E766" s="140"/>
      <c r="F766" s="4" t="s">
        <v>28</v>
      </c>
      <c r="G766" s="14" t="s">
        <v>18</v>
      </c>
      <c r="H766" s="16"/>
      <c r="I766" s="57">
        <f t="shared" si="25"/>
        <v>0</v>
      </c>
    </row>
    <row r="767" spans="1:12" x14ac:dyDescent="0.25">
      <c r="A767" s="66">
        <v>40489</v>
      </c>
      <c r="B767" s="42" t="s">
        <v>448</v>
      </c>
      <c r="C767" s="141" t="s">
        <v>449</v>
      </c>
      <c r="D767" s="142"/>
      <c r="E767" s="143"/>
      <c r="F767" s="2" t="s">
        <v>13</v>
      </c>
      <c r="G767" s="14">
        <v>1</v>
      </c>
      <c r="H767" s="16"/>
      <c r="I767" s="57">
        <f>G768*H768</f>
        <v>0</v>
      </c>
    </row>
    <row r="768" spans="1:12" x14ac:dyDescent="0.25">
      <c r="A768" s="66">
        <v>40490</v>
      </c>
      <c r="B768" s="42" t="s">
        <v>450</v>
      </c>
      <c r="C768" s="141" t="s">
        <v>451</v>
      </c>
      <c r="D768" s="142"/>
      <c r="E768" s="143"/>
      <c r="F768" s="2" t="s">
        <v>13</v>
      </c>
      <c r="G768" s="14">
        <v>1</v>
      </c>
      <c r="H768" s="16"/>
      <c r="I768" s="57">
        <f>G768*H768</f>
        <v>0</v>
      </c>
    </row>
    <row r="769" spans="1:12" x14ac:dyDescent="0.25">
      <c r="A769" s="66">
        <v>40491</v>
      </c>
      <c r="B769" s="1" t="s">
        <v>278</v>
      </c>
      <c r="C769" s="138" t="s">
        <v>279</v>
      </c>
      <c r="D769" s="139"/>
      <c r="E769" s="140"/>
      <c r="F769" s="2" t="s">
        <v>28</v>
      </c>
      <c r="G769" s="14">
        <v>47.431999999999988</v>
      </c>
      <c r="H769" s="16"/>
      <c r="I769" s="57">
        <f t="shared" si="25"/>
        <v>0</v>
      </c>
      <c r="L769" s="20"/>
    </row>
    <row r="770" spans="1:12" x14ac:dyDescent="0.25">
      <c r="A770" s="66">
        <v>40492</v>
      </c>
      <c r="B770" s="1" t="s">
        <v>281</v>
      </c>
      <c r="C770" s="138" t="s">
        <v>282</v>
      </c>
      <c r="D770" s="139"/>
      <c r="E770" s="140"/>
      <c r="F770" s="2" t="s">
        <v>22</v>
      </c>
      <c r="G770" s="14">
        <v>29.811599999999999</v>
      </c>
      <c r="H770" s="16"/>
      <c r="I770" s="57">
        <f t="shared" si="25"/>
        <v>0</v>
      </c>
      <c r="L770" s="20"/>
    </row>
    <row r="771" spans="1:12" x14ac:dyDescent="0.25">
      <c r="A771" s="66">
        <v>40493</v>
      </c>
      <c r="B771" s="1" t="s">
        <v>283</v>
      </c>
      <c r="C771" s="138" t="s">
        <v>284</v>
      </c>
      <c r="D771" s="139"/>
      <c r="E771" s="140"/>
      <c r="F771" s="2" t="s">
        <v>28</v>
      </c>
      <c r="G771" s="14">
        <v>31.359999999999996</v>
      </c>
      <c r="H771" s="16"/>
      <c r="I771" s="57">
        <f t="shared" si="25"/>
        <v>0</v>
      </c>
      <c r="L771" s="20"/>
    </row>
    <row r="772" spans="1:12" x14ac:dyDescent="0.25">
      <c r="A772" s="66">
        <v>40494</v>
      </c>
      <c r="B772" s="1" t="s">
        <v>285</v>
      </c>
      <c r="C772" s="138" t="s">
        <v>286</v>
      </c>
      <c r="D772" s="139"/>
      <c r="E772" s="140"/>
      <c r="F772" s="2" t="s">
        <v>13</v>
      </c>
      <c r="G772" s="14" t="s">
        <v>14</v>
      </c>
      <c r="H772" s="16"/>
      <c r="I772" s="57">
        <f t="shared" si="25"/>
        <v>0</v>
      </c>
    </row>
    <row r="773" spans="1:12" x14ac:dyDescent="0.25">
      <c r="A773" s="66">
        <v>40495</v>
      </c>
      <c r="B773" s="1" t="s">
        <v>287</v>
      </c>
      <c r="C773" s="138" t="s">
        <v>288</v>
      </c>
      <c r="D773" s="139"/>
      <c r="E773" s="140"/>
      <c r="F773" s="2" t="s">
        <v>13</v>
      </c>
      <c r="G773" s="14" t="s">
        <v>14</v>
      </c>
      <c r="H773" s="16"/>
      <c r="I773" s="57">
        <f t="shared" si="25"/>
        <v>0</v>
      </c>
    </row>
    <row r="774" spans="1:12" x14ac:dyDescent="0.25">
      <c r="A774" s="66">
        <v>40496</v>
      </c>
      <c r="B774" s="42" t="s">
        <v>428</v>
      </c>
      <c r="C774" s="141" t="s">
        <v>429</v>
      </c>
      <c r="D774" s="142"/>
      <c r="E774" s="143"/>
      <c r="F774" s="25" t="s">
        <v>28</v>
      </c>
      <c r="G774" s="14">
        <v>282.8</v>
      </c>
      <c r="H774" s="16"/>
      <c r="I774" s="57">
        <f>G774*H774</f>
        <v>0</v>
      </c>
    </row>
    <row r="775" spans="1:12" x14ac:dyDescent="0.25">
      <c r="A775" s="66">
        <v>40497</v>
      </c>
      <c r="B775" s="1" t="s">
        <v>61</v>
      </c>
      <c r="C775" s="138" t="s">
        <v>62</v>
      </c>
      <c r="D775" s="139"/>
      <c r="E775" s="140"/>
      <c r="F775" s="2" t="s">
        <v>28</v>
      </c>
      <c r="G775" s="14">
        <v>395.9199999999999</v>
      </c>
      <c r="H775" s="16"/>
      <c r="I775" s="57">
        <f t="shared" si="25"/>
        <v>0</v>
      </c>
      <c r="L775" s="20"/>
    </row>
    <row r="776" spans="1:12" x14ac:dyDescent="0.25">
      <c r="A776" s="66">
        <v>40498</v>
      </c>
      <c r="B776" s="1" t="s">
        <v>289</v>
      </c>
      <c r="C776" s="138" t="s">
        <v>290</v>
      </c>
      <c r="D776" s="139"/>
      <c r="E776" s="140"/>
      <c r="F776" s="2" t="s">
        <v>22</v>
      </c>
      <c r="G776" s="14">
        <v>117.6</v>
      </c>
      <c r="H776" s="16"/>
      <c r="I776" s="57">
        <f t="shared" si="25"/>
        <v>0</v>
      </c>
      <c r="L776" s="20"/>
    </row>
    <row r="777" spans="1:12" x14ac:dyDescent="0.25">
      <c r="A777" s="66">
        <v>40499</v>
      </c>
      <c r="B777" s="1" t="s">
        <v>305</v>
      </c>
      <c r="C777" s="138" t="s">
        <v>51</v>
      </c>
      <c r="D777" s="139"/>
      <c r="E777" s="140"/>
      <c r="F777" s="2" t="s">
        <v>22</v>
      </c>
      <c r="G777" s="14" t="s">
        <v>291</v>
      </c>
      <c r="H777" s="22"/>
      <c r="I777" s="57">
        <f t="shared" si="25"/>
        <v>0</v>
      </c>
    </row>
    <row r="778" spans="1:12" x14ac:dyDescent="0.25">
      <c r="A778" s="66">
        <v>40500</v>
      </c>
      <c r="B778" s="1" t="s">
        <v>31</v>
      </c>
      <c r="C778" s="138" t="s">
        <v>32</v>
      </c>
      <c r="D778" s="139"/>
      <c r="E778" s="140"/>
      <c r="F778" s="2" t="s">
        <v>13</v>
      </c>
      <c r="G778" s="14">
        <v>23</v>
      </c>
      <c r="H778" s="16"/>
      <c r="I778" s="57">
        <f t="shared" si="25"/>
        <v>0</v>
      </c>
    </row>
    <row r="779" spans="1:12" x14ac:dyDescent="0.25">
      <c r="A779" s="66">
        <v>40501</v>
      </c>
      <c r="B779" s="1" t="s">
        <v>292</v>
      </c>
      <c r="C779" s="138" t="s">
        <v>293</v>
      </c>
      <c r="D779" s="139"/>
      <c r="E779" s="140"/>
      <c r="F779" s="2" t="s">
        <v>13</v>
      </c>
      <c r="G779" s="14" t="s">
        <v>26</v>
      </c>
      <c r="H779" s="16"/>
      <c r="I779" s="57">
        <f t="shared" si="25"/>
        <v>0</v>
      </c>
    </row>
    <row r="780" spans="1:12" x14ac:dyDescent="0.25">
      <c r="A780" s="66">
        <v>40502</v>
      </c>
      <c r="B780" s="1" t="s">
        <v>16</v>
      </c>
      <c r="C780" s="138" t="s">
        <v>17</v>
      </c>
      <c r="D780" s="139"/>
      <c r="E780" s="140"/>
      <c r="F780" s="4" t="s">
        <v>13</v>
      </c>
      <c r="G780" s="14">
        <v>2</v>
      </c>
      <c r="H780" s="16"/>
      <c r="I780" s="57">
        <f t="shared" si="25"/>
        <v>0</v>
      </c>
    </row>
    <row r="781" spans="1:12" x14ac:dyDescent="0.25">
      <c r="A781" s="66">
        <v>40503</v>
      </c>
      <c r="B781" s="1" t="s">
        <v>294</v>
      </c>
      <c r="C781" s="138" t="s">
        <v>295</v>
      </c>
      <c r="D781" s="139"/>
      <c r="E781" s="140"/>
      <c r="F781" s="2" t="s">
        <v>13</v>
      </c>
      <c r="G781" s="14" t="s">
        <v>26</v>
      </c>
      <c r="H781" s="16"/>
      <c r="I781" s="57">
        <f t="shared" si="25"/>
        <v>0</v>
      </c>
    </row>
    <row r="782" spans="1:12" x14ac:dyDescent="0.25">
      <c r="A782" s="66">
        <v>40504</v>
      </c>
      <c r="B782" s="1" t="s">
        <v>296</v>
      </c>
      <c r="C782" s="138" t="s">
        <v>297</v>
      </c>
      <c r="D782" s="139"/>
      <c r="E782" s="140"/>
      <c r="F782" s="2" t="s">
        <v>13</v>
      </c>
      <c r="G782" s="14" t="s">
        <v>26</v>
      </c>
      <c r="H782" s="16"/>
      <c r="I782" s="57">
        <f t="shared" si="25"/>
        <v>0</v>
      </c>
    </row>
    <row r="783" spans="1:12" x14ac:dyDescent="0.25">
      <c r="A783" s="66">
        <v>40505</v>
      </c>
      <c r="B783" s="1" t="s">
        <v>52</v>
      </c>
      <c r="C783" s="138" t="s">
        <v>53</v>
      </c>
      <c r="D783" s="139"/>
      <c r="E783" s="140"/>
      <c r="F783" s="2" t="s">
        <v>13</v>
      </c>
      <c r="G783" s="14" t="s">
        <v>26</v>
      </c>
      <c r="H783" s="16"/>
      <c r="I783" s="57">
        <f t="shared" si="25"/>
        <v>0</v>
      </c>
    </row>
    <row r="784" spans="1:12" x14ac:dyDescent="0.25">
      <c r="A784" s="66">
        <v>40506</v>
      </c>
      <c r="B784" s="1" t="s">
        <v>41</v>
      </c>
      <c r="C784" s="138" t="s">
        <v>42</v>
      </c>
      <c r="D784" s="139"/>
      <c r="E784" s="140"/>
      <c r="F784" s="2" t="s">
        <v>13</v>
      </c>
      <c r="G784" s="14" t="s">
        <v>26</v>
      </c>
      <c r="H784" s="16"/>
      <c r="I784" s="57">
        <f t="shared" si="25"/>
        <v>0</v>
      </c>
    </row>
    <row r="785" spans="1:12" x14ac:dyDescent="0.25">
      <c r="A785" s="66">
        <v>40507</v>
      </c>
      <c r="B785" s="1" t="s">
        <v>43</v>
      </c>
      <c r="C785" s="138" t="s">
        <v>44</v>
      </c>
      <c r="D785" s="139"/>
      <c r="E785" s="140"/>
      <c r="F785" s="2" t="s">
        <v>13</v>
      </c>
      <c r="G785" s="14" t="s">
        <v>26</v>
      </c>
      <c r="H785" s="16"/>
      <c r="I785" s="57">
        <f t="shared" si="25"/>
        <v>0</v>
      </c>
    </row>
    <row r="786" spans="1:12" x14ac:dyDescent="0.25">
      <c r="A786" s="66">
        <v>40508</v>
      </c>
      <c r="B786" s="1" t="s">
        <v>48</v>
      </c>
      <c r="C786" s="138" t="s">
        <v>49</v>
      </c>
      <c r="D786" s="139"/>
      <c r="E786" s="140"/>
      <c r="F786" s="2" t="s">
        <v>13</v>
      </c>
      <c r="G786" s="14" t="s">
        <v>26</v>
      </c>
      <c r="H786" s="16"/>
      <c r="I786" s="57">
        <f t="shared" si="25"/>
        <v>0</v>
      </c>
    </row>
    <row r="787" spans="1:12" x14ac:dyDescent="0.25">
      <c r="A787" s="66">
        <v>40509</v>
      </c>
      <c r="B787" s="1" t="s">
        <v>12</v>
      </c>
      <c r="C787" s="138" t="s">
        <v>453</v>
      </c>
      <c r="D787" s="139"/>
      <c r="E787" s="140"/>
      <c r="F787" s="4" t="s">
        <v>13</v>
      </c>
      <c r="G787" s="14" t="s">
        <v>18</v>
      </c>
      <c r="H787" s="16"/>
      <c r="I787" s="57">
        <f t="shared" si="25"/>
        <v>0</v>
      </c>
    </row>
    <row r="788" spans="1:12" x14ac:dyDescent="0.25">
      <c r="A788" s="66">
        <v>40510</v>
      </c>
      <c r="B788" s="1" t="s">
        <v>34</v>
      </c>
      <c r="C788" s="138" t="s">
        <v>35</v>
      </c>
      <c r="D788" s="139"/>
      <c r="E788" s="140"/>
      <c r="F788" s="2" t="s">
        <v>22</v>
      </c>
      <c r="G788" s="14">
        <v>127.39999999999999</v>
      </c>
      <c r="H788" s="16"/>
      <c r="I788" s="57">
        <f t="shared" si="25"/>
        <v>0</v>
      </c>
      <c r="L788" s="20"/>
    </row>
    <row r="789" spans="1:12" x14ac:dyDescent="0.25">
      <c r="A789" s="66">
        <v>40511</v>
      </c>
      <c r="B789" s="1" t="s">
        <v>445</v>
      </c>
      <c r="C789" s="138" t="s">
        <v>37</v>
      </c>
      <c r="D789" s="139"/>
      <c r="E789" s="140"/>
      <c r="F789" s="2" t="s">
        <v>22</v>
      </c>
      <c r="G789" s="14">
        <v>509.59999999999997</v>
      </c>
      <c r="H789" s="16"/>
      <c r="I789" s="57">
        <f t="shared" si="25"/>
        <v>0</v>
      </c>
      <c r="L789" s="20"/>
    </row>
    <row r="790" spans="1:12" ht="15" customHeight="1" x14ac:dyDescent="0.25">
      <c r="A790" s="66">
        <v>40512</v>
      </c>
      <c r="B790" s="42" t="s">
        <v>446</v>
      </c>
      <c r="C790" s="138" t="s">
        <v>447</v>
      </c>
      <c r="D790" s="139"/>
      <c r="E790" s="140"/>
      <c r="F790" s="2" t="s">
        <v>58</v>
      </c>
      <c r="G790" s="14" t="s">
        <v>14</v>
      </c>
      <c r="H790" s="16"/>
      <c r="I790" s="57">
        <f t="shared" si="25"/>
        <v>0</v>
      </c>
    </row>
    <row r="791" spans="1:12" x14ac:dyDescent="0.25">
      <c r="A791" s="66" t="s">
        <v>724</v>
      </c>
      <c r="B791" s="1" t="s">
        <v>298</v>
      </c>
      <c r="C791" s="138" t="s">
        <v>299</v>
      </c>
      <c r="D791" s="139"/>
      <c r="E791" s="140"/>
      <c r="F791" s="2" t="s">
        <v>22</v>
      </c>
      <c r="G791" s="14">
        <v>44.687999999999995</v>
      </c>
      <c r="H791" s="16"/>
      <c r="I791" s="57">
        <f t="shared" si="25"/>
        <v>0</v>
      </c>
      <c r="L791" s="20"/>
    </row>
    <row r="792" spans="1:12" x14ac:dyDescent="0.25">
      <c r="A792" s="66" t="s">
        <v>725</v>
      </c>
      <c r="B792" s="1" t="s">
        <v>301</v>
      </c>
      <c r="C792" s="138" t="s">
        <v>302</v>
      </c>
      <c r="D792" s="139"/>
      <c r="E792" s="140"/>
      <c r="F792" s="2" t="s">
        <v>22</v>
      </c>
      <c r="G792" s="14">
        <v>41.316799999999994</v>
      </c>
      <c r="H792" s="16"/>
      <c r="I792" s="57">
        <f t="shared" si="25"/>
        <v>0</v>
      </c>
      <c r="L792" s="20"/>
    </row>
    <row r="793" spans="1:12" x14ac:dyDescent="0.25">
      <c r="A793" s="66" t="s">
        <v>726</v>
      </c>
      <c r="B793" s="1" t="s">
        <v>54</v>
      </c>
      <c r="C793" s="138" t="s">
        <v>55</v>
      </c>
      <c r="D793" s="139"/>
      <c r="E793" s="140"/>
      <c r="F793" s="2" t="s">
        <v>28</v>
      </c>
      <c r="G793" s="14">
        <v>16.463999999999999</v>
      </c>
      <c r="H793" s="16"/>
      <c r="I793" s="57">
        <f t="shared" si="25"/>
        <v>0</v>
      </c>
      <c r="L793" s="20"/>
    </row>
    <row r="794" spans="1:12" x14ac:dyDescent="0.25">
      <c r="A794" s="66" t="s">
        <v>727</v>
      </c>
      <c r="B794" s="1" t="s">
        <v>63</v>
      </c>
      <c r="C794" s="138" t="s">
        <v>64</v>
      </c>
      <c r="D794" s="139"/>
      <c r="E794" s="140"/>
      <c r="F794" s="2" t="s">
        <v>28</v>
      </c>
      <c r="G794" s="14">
        <v>371.1848</v>
      </c>
      <c r="H794" s="16"/>
      <c r="I794" s="57">
        <f t="shared" si="25"/>
        <v>0</v>
      </c>
      <c r="L794" s="20"/>
    </row>
    <row r="795" spans="1:12" x14ac:dyDescent="0.25">
      <c r="A795" s="66" t="s">
        <v>728</v>
      </c>
      <c r="B795" s="1" t="s">
        <v>65</v>
      </c>
      <c r="C795" s="138" t="s">
        <v>66</v>
      </c>
      <c r="D795" s="139"/>
      <c r="E795" s="140"/>
      <c r="F795" s="2" t="s">
        <v>28</v>
      </c>
      <c r="G795" s="14">
        <v>510.32519999999994</v>
      </c>
      <c r="H795" s="16"/>
      <c r="I795" s="57">
        <f t="shared" si="25"/>
        <v>0</v>
      </c>
      <c r="L795" s="20"/>
    </row>
    <row r="796" spans="1:12" x14ac:dyDescent="0.25">
      <c r="A796" s="66" t="s">
        <v>729</v>
      </c>
      <c r="B796" s="1" t="s">
        <v>68</v>
      </c>
      <c r="C796" s="138" t="s">
        <v>69</v>
      </c>
      <c r="D796" s="139"/>
      <c r="E796" s="140"/>
      <c r="F796" s="2" t="s">
        <v>28</v>
      </c>
      <c r="G796" s="14">
        <v>510.32519999999994</v>
      </c>
      <c r="H796" s="16"/>
      <c r="I796" s="57">
        <f t="shared" si="25"/>
        <v>0</v>
      </c>
      <c r="L796" s="20"/>
    </row>
    <row r="797" spans="1:12" x14ac:dyDescent="0.25">
      <c r="A797" s="66" t="s">
        <v>730</v>
      </c>
      <c r="B797" s="1" t="s">
        <v>70</v>
      </c>
      <c r="C797" s="138" t="s">
        <v>71</v>
      </c>
      <c r="D797" s="139"/>
      <c r="E797" s="140"/>
      <c r="F797" s="2" t="s">
        <v>28</v>
      </c>
      <c r="G797" s="14">
        <v>371.1848</v>
      </c>
      <c r="H797" s="16"/>
      <c r="I797" s="57">
        <f t="shared" si="25"/>
        <v>0</v>
      </c>
      <c r="L797" s="20"/>
    </row>
    <row r="798" spans="1:12" x14ac:dyDescent="0.25">
      <c r="A798" s="66" t="s">
        <v>731</v>
      </c>
      <c r="B798" s="1" t="s">
        <v>72</v>
      </c>
      <c r="C798" s="138" t="s">
        <v>456</v>
      </c>
      <c r="D798" s="139"/>
      <c r="E798" s="140"/>
      <c r="F798" s="2" t="s">
        <v>73</v>
      </c>
      <c r="G798" s="14">
        <v>21.265999999999995</v>
      </c>
      <c r="H798" s="16"/>
      <c r="I798" s="57">
        <f t="shared" si="25"/>
        <v>0</v>
      </c>
      <c r="L798" s="20"/>
    </row>
    <row r="799" spans="1:12" x14ac:dyDescent="0.25">
      <c r="A799" s="66" t="s">
        <v>732</v>
      </c>
      <c r="B799" s="1" t="s">
        <v>74</v>
      </c>
      <c r="C799" s="138" t="s">
        <v>457</v>
      </c>
      <c r="D799" s="139"/>
      <c r="E799" s="140"/>
      <c r="F799" s="2" t="s">
        <v>73</v>
      </c>
      <c r="G799" s="14">
        <v>21.265999999999995</v>
      </c>
      <c r="H799" s="16"/>
      <c r="I799" s="57">
        <f t="shared" si="25"/>
        <v>0</v>
      </c>
      <c r="L799" s="20"/>
    </row>
    <row r="800" spans="1:12" x14ac:dyDescent="0.25">
      <c r="A800" s="58"/>
      <c r="B800" s="44"/>
      <c r="C800" s="144"/>
      <c r="D800" s="145"/>
      <c r="E800" s="146"/>
      <c r="F800" s="8"/>
      <c r="G800" s="26"/>
      <c r="H800" s="27"/>
      <c r="I800" s="59"/>
    </row>
    <row r="801" spans="1:12" x14ac:dyDescent="0.25">
      <c r="A801" s="65">
        <v>10.119999999999999</v>
      </c>
      <c r="B801" s="45"/>
      <c r="C801" s="147" t="s">
        <v>317</v>
      </c>
      <c r="D801" s="148"/>
      <c r="E801" s="149"/>
      <c r="F801" s="28"/>
      <c r="G801" s="29"/>
      <c r="H801" s="30"/>
      <c r="I801" s="55">
        <f>SUM(I802:I841)</f>
        <v>0</v>
      </c>
    </row>
    <row r="802" spans="1:12" x14ac:dyDescent="0.25">
      <c r="A802" s="66">
        <v>40513</v>
      </c>
      <c r="B802" s="1" t="s">
        <v>272</v>
      </c>
      <c r="C802" s="138" t="s">
        <v>273</v>
      </c>
      <c r="D802" s="139"/>
      <c r="E802" s="140"/>
      <c r="F802" s="2" t="s">
        <v>22</v>
      </c>
      <c r="G802" s="14" t="s">
        <v>274</v>
      </c>
      <c r="H802" s="16"/>
      <c r="I802" s="57">
        <f t="shared" ref="I802:I840" si="26">G802*H802</f>
        <v>0</v>
      </c>
    </row>
    <row r="803" spans="1:12" x14ac:dyDescent="0.25">
      <c r="A803" s="66">
        <v>40514</v>
      </c>
      <c r="B803" s="42" t="s">
        <v>426</v>
      </c>
      <c r="C803" s="141" t="s">
        <v>427</v>
      </c>
      <c r="D803" s="142"/>
      <c r="E803" s="150"/>
      <c r="F803" s="25" t="s">
        <v>28</v>
      </c>
      <c r="G803" s="14">
        <v>57.22</v>
      </c>
      <c r="H803" s="16"/>
      <c r="I803" s="57">
        <f>G803*H803</f>
        <v>0</v>
      </c>
    </row>
    <row r="804" spans="1:12" x14ac:dyDescent="0.25">
      <c r="A804" s="66">
        <v>40515</v>
      </c>
      <c r="B804" s="42" t="s">
        <v>433</v>
      </c>
      <c r="C804" s="141" t="s">
        <v>434</v>
      </c>
      <c r="D804" s="142"/>
      <c r="E804" s="143"/>
      <c r="F804" s="2" t="s">
        <v>73</v>
      </c>
      <c r="G804" s="14">
        <v>2.86</v>
      </c>
      <c r="H804" s="16"/>
      <c r="I804" s="57">
        <f>G804*H804</f>
        <v>0</v>
      </c>
    </row>
    <row r="805" spans="1:12" ht="15" customHeight="1" x14ac:dyDescent="0.25">
      <c r="A805" s="66">
        <v>40516</v>
      </c>
      <c r="B805" s="1" t="s">
        <v>275</v>
      </c>
      <c r="C805" s="138" t="s">
        <v>461</v>
      </c>
      <c r="D805" s="139"/>
      <c r="E805" s="140"/>
      <c r="F805" s="4" t="s">
        <v>22</v>
      </c>
      <c r="G805" s="14" t="s">
        <v>274</v>
      </c>
      <c r="H805" s="16"/>
      <c r="I805" s="57">
        <f t="shared" si="26"/>
        <v>0</v>
      </c>
    </row>
    <row r="806" spans="1:12" x14ac:dyDescent="0.25">
      <c r="A806" s="66">
        <v>40517</v>
      </c>
      <c r="B806" s="1" t="s">
        <v>276</v>
      </c>
      <c r="C806" s="138" t="s">
        <v>277</v>
      </c>
      <c r="D806" s="139"/>
      <c r="E806" s="140"/>
      <c r="F806" s="2" t="s">
        <v>28</v>
      </c>
      <c r="G806" s="14">
        <v>3.5</v>
      </c>
      <c r="H806" s="16"/>
      <c r="I806" s="57">
        <f t="shared" si="26"/>
        <v>0</v>
      </c>
    </row>
    <row r="807" spans="1:12" x14ac:dyDescent="0.25">
      <c r="A807" s="66">
        <v>40518</v>
      </c>
      <c r="B807" s="1" t="s">
        <v>442</v>
      </c>
      <c r="C807" s="138" t="s">
        <v>454</v>
      </c>
      <c r="D807" s="139"/>
      <c r="E807" s="140"/>
      <c r="F807" s="4" t="s">
        <v>28</v>
      </c>
      <c r="G807" s="14" t="s">
        <v>18</v>
      </c>
      <c r="H807" s="16"/>
      <c r="I807" s="57">
        <f t="shared" si="26"/>
        <v>0</v>
      </c>
    </row>
    <row r="808" spans="1:12" x14ac:dyDescent="0.25">
      <c r="A808" s="66">
        <v>40519</v>
      </c>
      <c r="B808" s="42" t="s">
        <v>448</v>
      </c>
      <c r="C808" s="141" t="s">
        <v>449</v>
      </c>
      <c r="D808" s="142"/>
      <c r="E808" s="143"/>
      <c r="F808" s="2" t="s">
        <v>13</v>
      </c>
      <c r="G808" s="14">
        <v>1</v>
      </c>
      <c r="H808" s="16"/>
      <c r="I808" s="57">
        <f>G809*H809</f>
        <v>0</v>
      </c>
    </row>
    <row r="809" spans="1:12" x14ac:dyDescent="0.25">
      <c r="A809" s="66">
        <v>40520</v>
      </c>
      <c r="B809" s="42" t="s">
        <v>450</v>
      </c>
      <c r="C809" s="141" t="s">
        <v>451</v>
      </c>
      <c r="D809" s="142"/>
      <c r="E809" s="143"/>
      <c r="F809" s="2" t="s">
        <v>13</v>
      </c>
      <c r="G809" s="14">
        <v>1</v>
      </c>
      <c r="H809" s="16"/>
      <c r="I809" s="57">
        <f>G809*H809</f>
        <v>0</v>
      </c>
    </row>
    <row r="810" spans="1:12" x14ac:dyDescent="0.25">
      <c r="A810" s="66">
        <v>40521</v>
      </c>
      <c r="B810" s="1" t="s">
        <v>278</v>
      </c>
      <c r="C810" s="138" t="s">
        <v>279</v>
      </c>
      <c r="D810" s="139"/>
      <c r="E810" s="140"/>
      <c r="F810" s="2" t="s">
        <v>28</v>
      </c>
      <c r="G810" s="14">
        <v>342.99999999999994</v>
      </c>
      <c r="H810" s="16"/>
      <c r="I810" s="57">
        <f t="shared" si="26"/>
        <v>0</v>
      </c>
      <c r="L810" s="20"/>
    </row>
    <row r="811" spans="1:12" x14ac:dyDescent="0.25">
      <c r="A811" s="66">
        <v>40522</v>
      </c>
      <c r="B811" s="1" t="s">
        <v>281</v>
      </c>
      <c r="C811" s="138" t="s">
        <v>282</v>
      </c>
      <c r="D811" s="139"/>
      <c r="E811" s="140"/>
      <c r="F811" s="2" t="s">
        <v>22</v>
      </c>
      <c r="G811" s="14">
        <v>323.39999999999992</v>
      </c>
      <c r="H811" s="16"/>
      <c r="I811" s="57">
        <f t="shared" si="26"/>
        <v>0</v>
      </c>
      <c r="L811" s="20"/>
    </row>
    <row r="812" spans="1:12" x14ac:dyDescent="0.25">
      <c r="A812" s="66">
        <v>40523</v>
      </c>
      <c r="B812" s="1" t="s">
        <v>283</v>
      </c>
      <c r="C812" s="138" t="s">
        <v>284</v>
      </c>
      <c r="D812" s="139"/>
      <c r="E812" s="140"/>
      <c r="F812" s="2" t="s">
        <v>28</v>
      </c>
      <c r="G812" s="14">
        <v>382.2</v>
      </c>
      <c r="H812" s="16"/>
      <c r="I812" s="57">
        <f t="shared" si="26"/>
        <v>0</v>
      </c>
      <c r="L812" s="20"/>
    </row>
    <row r="813" spans="1:12" x14ac:dyDescent="0.25">
      <c r="A813" s="66">
        <v>40524</v>
      </c>
      <c r="B813" s="1" t="s">
        <v>285</v>
      </c>
      <c r="C813" s="138" t="s">
        <v>286</v>
      </c>
      <c r="D813" s="139"/>
      <c r="E813" s="140"/>
      <c r="F813" s="2" t="s">
        <v>13</v>
      </c>
      <c r="G813" s="14" t="s">
        <v>235</v>
      </c>
      <c r="H813" s="16"/>
      <c r="I813" s="57">
        <f t="shared" si="26"/>
        <v>0</v>
      </c>
    </row>
    <row r="814" spans="1:12" x14ac:dyDescent="0.25">
      <c r="A814" s="66">
        <v>40525</v>
      </c>
      <c r="B814" s="1" t="s">
        <v>287</v>
      </c>
      <c r="C814" s="138" t="s">
        <v>288</v>
      </c>
      <c r="D814" s="139"/>
      <c r="E814" s="140"/>
      <c r="F814" s="2" t="s">
        <v>13</v>
      </c>
      <c r="G814" s="14" t="s">
        <v>242</v>
      </c>
      <c r="H814" s="16"/>
      <c r="I814" s="57">
        <f t="shared" si="26"/>
        <v>0</v>
      </c>
    </row>
    <row r="815" spans="1:12" x14ac:dyDescent="0.25">
      <c r="A815" s="66">
        <v>40526</v>
      </c>
      <c r="B815" s="42" t="s">
        <v>428</v>
      </c>
      <c r="C815" s="141" t="s">
        <v>429</v>
      </c>
      <c r="D815" s="142"/>
      <c r="E815" s="143"/>
      <c r="F815" s="25" t="s">
        <v>28</v>
      </c>
      <c r="G815" s="14">
        <v>282.8</v>
      </c>
      <c r="H815" s="16"/>
      <c r="I815" s="57">
        <f>G815*H815</f>
        <v>0</v>
      </c>
    </row>
    <row r="816" spans="1:12" x14ac:dyDescent="0.25">
      <c r="A816" s="66">
        <v>40527</v>
      </c>
      <c r="B816" s="1" t="s">
        <v>61</v>
      </c>
      <c r="C816" s="138" t="s">
        <v>62</v>
      </c>
      <c r="D816" s="139"/>
      <c r="E816" s="140"/>
      <c r="F816" s="2" t="s">
        <v>28</v>
      </c>
      <c r="G816" s="14">
        <v>395.9199999999999</v>
      </c>
      <c r="H816" s="16"/>
      <c r="I816" s="57">
        <f t="shared" si="26"/>
        <v>0</v>
      </c>
      <c r="L816" s="20"/>
    </row>
    <row r="817" spans="1:12" x14ac:dyDescent="0.25">
      <c r="A817" s="66">
        <v>40528</v>
      </c>
      <c r="B817" s="1" t="s">
        <v>289</v>
      </c>
      <c r="C817" s="138" t="s">
        <v>290</v>
      </c>
      <c r="D817" s="139"/>
      <c r="E817" s="140"/>
      <c r="F817" s="2" t="s">
        <v>22</v>
      </c>
      <c r="G817" s="14">
        <v>117.6</v>
      </c>
      <c r="H817" s="16"/>
      <c r="I817" s="57">
        <f t="shared" si="26"/>
        <v>0</v>
      </c>
      <c r="L817" s="20"/>
    </row>
    <row r="818" spans="1:12" x14ac:dyDescent="0.25">
      <c r="A818" s="66">
        <v>40529</v>
      </c>
      <c r="B818" s="1" t="s">
        <v>305</v>
      </c>
      <c r="C818" s="138" t="s">
        <v>51</v>
      </c>
      <c r="D818" s="139"/>
      <c r="E818" s="140"/>
      <c r="F818" s="2" t="s">
        <v>22</v>
      </c>
      <c r="G818" s="14" t="s">
        <v>291</v>
      </c>
      <c r="H818" s="22"/>
      <c r="I818" s="57">
        <f t="shared" si="26"/>
        <v>0</v>
      </c>
    </row>
    <row r="819" spans="1:12" x14ac:dyDescent="0.25">
      <c r="A819" s="66">
        <v>40530</v>
      </c>
      <c r="B819" s="1" t="s">
        <v>31</v>
      </c>
      <c r="C819" s="138" t="s">
        <v>32</v>
      </c>
      <c r="D819" s="139"/>
      <c r="E819" s="140"/>
      <c r="F819" s="2" t="s">
        <v>13</v>
      </c>
      <c r="G819" s="14">
        <v>17</v>
      </c>
      <c r="H819" s="16"/>
      <c r="I819" s="57">
        <f t="shared" si="26"/>
        <v>0</v>
      </c>
    </row>
    <row r="820" spans="1:12" x14ac:dyDescent="0.25">
      <c r="A820" s="66">
        <v>40531</v>
      </c>
      <c r="B820" s="1" t="s">
        <v>292</v>
      </c>
      <c r="C820" s="138" t="s">
        <v>293</v>
      </c>
      <c r="D820" s="139"/>
      <c r="E820" s="140"/>
      <c r="F820" s="2" t="s">
        <v>13</v>
      </c>
      <c r="G820" s="14" t="s">
        <v>26</v>
      </c>
      <c r="H820" s="16"/>
      <c r="I820" s="57">
        <f t="shared" si="26"/>
        <v>0</v>
      </c>
    </row>
    <row r="821" spans="1:12" x14ac:dyDescent="0.25">
      <c r="A821" s="66">
        <v>40532</v>
      </c>
      <c r="B821" s="1" t="s">
        <v>16</v>
      </c>
      <c r="C821" s="138" t="s">
        <v>17</v>
      </c>
      <c r="D821" s="139"/>
      <c r="E821" s="140"/>
      <c r="F821" s="4" t="s">
        <v>13</v>
      </c>
      <c r="G821" s="14">
        <v>2</v>
      </c>
      <c r="H821" s="16"/>
      <c r="I821" s="57">
        <f t="shared" si="26"/>
        <v>0</v>
      </c>
    </row>
    <row r="822" spans="1:12" x14ac:dyDescent="0.25">
      <c r="A822" s="66">
        <v>40533</v>
      </c>
      <c r="B822" s="1" t="s">
        <v>294</v>
      </c>
      <c r="C822" s="138" t="s">
        <v>295</v>
      </c>
      <c r="D822" s="139"/>
      <c r="E822" s="140"/>
      <c r="F822" s="2" t="s">
        <v>13</v>
      </c>
      <c r="G822" s="14" t="s">
        <v>26</v>
      </c>
      <c r="H822" s="16"/>
      <c r="I822" s="57">
        <f t="shared" si="26"/>
        <v>0</v>
      </c>
    </row>
    <row r="823" spans="1:12" x14ac:dyDescent="0.25">
      <c r="A823" s="66">
        <v>40534</v>
      </c>
      <c r="B823" s="1" t="s">
        <v>296</v>
      </c>
      <c r="C823" s="138" t="s">
        <v>297</v>
      </c>
      <c r="D823" s="139"/>
      <c r="E823" s="140"/>
      <c r="F823" s="2" t="s">
        <v>13</v>
      </c>
      <c r="G823" s="14" t="s">
        <v>26</v>
      </c>
      <c r="H823" s="16"/>
      <c r="I823" s="57">
        <f t="shared" si="26"/>
        <v>0</v>
      </c>
    </row>
    <row r="824" spans="1:12" x14ac:dyDescent="0.25">
      <c r="A824" s="66">
        <v>40535</v>
      </c>
      <c r="B824" s="1" t="s">
        <v>52</v>
      </c>
      <c r="C824" s="138" t="s">
        <v>53</v>
      </c>
      <c r="D824" s="139"/>
      <c r="E824" s="140"/>
      <c r="F824" s="2" t="s">
        <v>13</v>
      </c>
      <c r="G824" s="14" t="s">
        <v>26</v>
      </c>
      <c r="H824" s="16"/>
      <c r="I824" s="57">
        <f t="shared" si="26"/>
        <v>0</v>
      </c>
    </row>
    <row r="825" spans="1:12" x14ac:dyDescent="0.25">
      <c r="A825" s="66">
        <v>40536</v>
      </c>
      <c r="B825" s="1" t="s">
        <v>41</v>
      </c>
      <c r="C825" s="138" t="s">
        <v>42</v>
      </c>
      <c r="D825" s="139"/>
      <c r="E825" s="140"/>
      <c r="F825" s="2" t="s">
        <v>13</v>
      </c>
      <c r="G825" s="14" t="s">
        <v>26</v>
      </c>
      <c r="H825" s="16"/>
      <c r="I825" s="57">
        <f t="shared" si="26"/>
        <v>0</v>
      </c>
    </row>
    <row r="826" spans="1:12" x14ac:dyDescent="0.25">
      <c r="A826" s="66">
        <v>40537</v>
      </c>
      <c r="B826" s="1" t="s">
        <v>43</v>
      </c>
      <c r="C826" s="138" t="s">
        <v>44</v>
      </c>
      <c r="D826" s="139"/>
      <c r="E826" s="140"/>
      <c r="F826" s="2" t="s">
        <v>13</v>
      </c>
      <c r="G826" s="14" t="s">
        <v>26</v>
      </c>
      <c r="H826" s="16"/>
      <c r="I826" s="57">
        <f t="shared" si="26"/>
        <v>0</v>
      </c>
    </row>
    <row r="827" spans="1:12" x14ac:dyDescent="0.25">
      <c r="A827" s="66">
        <v>40538</v>
      </c>
      <c r="B827" s="1" t="s">
        <v>48</v>
      </c>
      <c r="C827" s="138" t="s">
        <v>49</v>
      </c>
      <c r="D827" s="139"/>
      <c r="E827" s="140"/>
      <c r="F827" s="2" t="s">
        <v>13</v>
      </c>
      <c r="G827" s="14" t="s">
        <v>26</v>
      </c>
      <c r="H827" s="16"/>
      <c r="I827" s="57">
        <f t="shared" si="26"/>
        <v>0</v>
      </c>
    </row>
    <row r="828" spans="1:12" x14ac:dyDescent="0.25">
      <c r="A828" s="66">
        <v>40539</v>
      </c>
      <c r="B828" s="1" t="s">
        <v>12</v>
      </c>
      <c r="C828" s="138" t="s">
        <v>453</v>
      </c>
      <c r="D828" s="139"/>
      <c r="E828" s="140"/>
      <c r="F828" s="4" t="s">
        <v>13</v>
      </c>
      <c r="G828" s="14" t="s">
        <v>14</v>
      </c>
      <c r="H828" s="16"/>
      <c r="I828" s="57">
        <f t="shared" si="26"/>
        <v>0</v>
      </c>
    </row>
    <row r="829" spans="1:12" x14ac:dyDescent="0.25">
      <c r="A829" s="66">
        <v>40540</v>
      </c>
      <c r="B829" s="1" t="s">
        <v>34</v>
      </c>
      <c r="C829" s="138" t="s">
        <v>35</v>
      </c>
      <c r="D829" s="139"/>
      <c r="E829" s="140"/>
      <c r="F829" s="2" t="s">
        <v>22</v>
      </c>
      <c r="G829" s="14">
        <v>127.39999999999999</v>
      </c>
      <c r="H829" s="16"/>
      <c r="I829" s="57">
        <f t="shared" si="26"/>
        <v>0</v>
      </c>
      <c r="L829" s="20"/>
    </row>
    <row r="830" spans="1:12" x14ac:dyDescent="0.25">
      <c r="A830" s="66">
        <v>40541</v>
      </c>
      <c r="B830" s="1" t="s">
        <v>445</v>
      </c>
      <c r="C830" s="138" t="s">
        <v>37</v>
      </c>
      <c r="D830" s="139"/>
      <c r="E830" s="140"/>
      <c r="F830" s="2" t="s">
        <v>22</v>
      </c>
      <c r="G830" s="14">
        <v>509.59999999999997</v>
      </c>
      <c r="H830" s="16"/>
      <c r="I830" s="57">
        <f t="shared" si="26"/>
        <v>0</v>
      </c>
      <c r="L830" s="20"/>
    </row>
    <row r="831" spans="1:12" ht="15" customHeight="1" x14ac:dyDescent="0.25">
      <c r="A831" s="66">
        <v>40542</v>
      </c>
      <c r="B831" s="42" t="s">
        <v>446</v>
      </c>
      <c r="C831" s="138" t="s">
        <v>447</v>
      </c>
      <c r="D831" s="139"/>
      <c r="E831" s="140"/>
      <c r="F831" s="2" t="s">
        <v>58</v>
      </c>
      <c r="G831" s="14" t="s">
        <v>242</v>
      </c>
      <c r="H831" s="16"/>
      <c r="I831" s="57">
        <f t="shared" si="26"/>
        <v>0</v>
      </c>
    </row>
    <row r="832" spans="1:12" x14ac:dyDescent="0.25">
      <c r="A832" s="66">
        <v>40543</v>
      </c>
      <c r="B832" s="1" t="s">
        <v>298</v>
      </c>
      <c r="C832" s="138" t="s">
        <v>299</v>
      </c>
      <c r="D832" s="139"/>
      <c r="E832" s="140"/>
      <c r="F832" s="2" t="s">
        <v>22</v>
      </c>
      <c r="G832" s="14">
        <v>44.687999999999995</v>
      </c>
      <c r="H832" s="16"/>
      <c r="I832" s="57">
        <f t="shared" si="26"/>
        <v>0</v>
      </c>
      <c r="L832" s="20"/>
    </row>
    <row r="833" spans="1:12" x14ac:dyDescent="0.25">
      <c r="A833" s="66" t="s">
        <v>733</v>
      </c>
      <c r="B833" s="1" t="s">
        <v>301</v>
      </c>
      <c r="C833" s="138" t="s">
        <v>302</v>
      </c>
      <c r="D833" s="139"/>
      <c r="E833" s="140"/>
      <c r="F833" s="2" t="s">
        <v>22</v>
      </c>
      <c r="G833" s="14">
        <v>41.316799999999994</v>
      </c>
      <c r="H833" s="16"/>
      <c r="I833" s="57">
        <f t="shared" si="26"/>
        <v>0</v>
      </c>
      <c r="L833" s="20"/>
    </row>
    <row r="834" spans="1:12" x14ac:dyDescent="0.25">
      <c r="A834" s="66" t="s">
        <v>734</v>
      </c>
      <c r="B834" s="1" t="s">
        <v>54</v>
      </c>
      <c r="C834" s="138" t="s">
        <v>55</v>
      </c>
      <c r="D834" s="139"/>
      <c r="E834" s="140"/>
      <c r="F834" s="2" t="s">
        <v>28</v>
      </c>
      <c r="G834" s="14">
        <v>16.463999999999999</v>
      </c>
      <c r="H834" s="16"/>
      <c r="I834" s="57">
        <f t="shared" si="26"/>
        <v>0</v>
      </c>
      <c r="L834" s="20"/>
    </row>
    <row r="835" spans="1:12" x14ac:dyDescent="0.25">
      <c r="A835" s="66" t="s">
        <v>735</v>
      </c>
      <c r="B835" s="1" t="s">
        <v>63</v>
      </c>
      <c r="C835" s="138" t="s">
        <v>64</v>
      </c>
      <c r="D835" s="139"/>
      <c r="E835" s="140"/>
      <c r="F835" s="2" t="s">
        <v>28</v>
      </c>
      <c r="G835" s="14">
        <v>371.1848</v>
      </c>
      <c r="H835" s="16"/>
      <c r="I835" s="57">
        <f t="shared" si="26"/>
        <v>0</v>
      </c>
      <c r="L835" s="20"/>
    </row>
    <row r="836" spans="1:12" x14ac:dyDescent="0.25">
      <c r="A836" s="66" t="s">
        <v>736</v>
      </c>
      <c r="B836" s="1" t="s">
        <v>65</v>
      </c>
      <c r="C836" s="138" t="s">
        <v>66</v>
      </c>
      <c r="D836" s="139"/>
      <c r="E836" s="140"/>
      <c r="F836" s="2" t="s">
        <v>28</v>
      </c>
      <c r="G836" s="14">
        <v>510.32519999999994</v>
      </c>
      <c r="H836" s="16"/>
      <c r="I836" s="57">
        <f t="shared" si="26"/>
        <v>0</v>
      </c>
      <c r="L836" s="20"/>
    </row>
    <row r="837" spans="1:12" x14ac:dyDescent="0.25">
      <c r="A837" s="66" t="s">
        <v>737</v>
      </c>
      <c r="B837" s="1" t="s">
        <v>68</v>
      </c>
      <c r="C837" s="138" t="s">
        <v>69</v>
      </c>
      <c r="D837" s="139"/>
      <c r="E837" s="140"/>
      <c r="F837" s="2" t="s">
        <v>28</v>
      </c>
      <c r="G837" s="14">
        <v>510.32519999999994</v>
      </c>
      <c r="H837" s="16"/>
      <c r="I837" s="57">
        <f t="shared" si="26"/>
        <v>0</v>
      </c>
      <c r="L837" s="20"/>
    </row>
    <row r="838" spans="1:12" x14ac:dyDescent="0.25">
      <c r="A838" s="66" t="s">
        <v>738</v>
      </c>
      <c r="B838" s="1" t="s">
        <v>70</v>
      </c>
      <c r="C838" s="138" t="s">
        <v>71</v>
      </c>
      <c r="D838" s="139"/>
      <c r="E838" s="140"/>
      <c r="F838" s="2" t="s">
        <v>28</v>
      </c>
      <c r="G838" s="14">
        <v>371.1848</v>
      </c>
      <c r="H838" s="16"/>
      <c r="I838" s="57">
        <f t="shared" si="26"/>
        <v>0</v>
      </c>
      <c r="L838" s="20"/>
    </row>
    <row r="839" spans="1:12" x14ac:dyDescent="0.25">
      <c r="A839" s="66" t="s">
        <v>739</v>
      </c>
      <c r="B839" s="1" t="s">
        <v>72</v>
      </c>
      <c r="C839" s="138" t="s">
        <v>456</v>
      </c>
      <c r="D839" s="139"/>
      <c r="E839" s="140"/>
      <c r="F839" s="2" t="s">
        <v>73</v>
      </c>
      <c r="G839" s="14">
        <v>21.265999999999995</v>
      </c>
      <c r="H839" s="16"/>
      <c r="I839" s="57">
        <f t="shared" si="26"/>
        <v>0</v>
      </c>
      <c r="L839" s="20"/>
    </row>
    <row r="840" spans="1:12" x14ac:dyDescent="0.25">
      <c r="A840" s="66" t="s">
        <v>740</v>
      </c>
      <c r="B840" s="1" t="s">
        <v>74</v>
      </c>
      <c r="C840" s="138" t="s">
        <v>457</v>
      </c>
      <c r="D840" s="139"/>
      <c r="E840" s="140"/>
      <c r="F840" s="2" t="s">
        <v>73</v>
      </c>
      <c r="G840" s="14">
        <v>21.265999999999995</v>
      </c>
      <c r="H840" s="16"/>
      <c r="I840" s="57">
        <f t="shared" si="26"/>
        <v>0</v>
      </c>
      <c r="L840" s="20"/>
    </row>
    <row r="841" spans="1:12" x14ac:dyDescent="0.25">
      <c r="A841" s="58"/>
      <c r="B841" s="44"/>
      <c r="C841" s="144"/>
      <c r="D841" s="145"/>
      <c r="E841" s="146"/>
      <c r="F841" s="8"/>
      <c r="G841" s="26"/>
      <c r="H841" s="27"/>
      <c r="I841" s="59"/>
    </row>
    <row r="842" spans="1:12" x14ac:dyDescent="0.25">
      <c r="A842" s="65" t="s">
        <v>741</v>
      </c>
      <c r="B842" s="45"/>
      <c r="C842" s="147" t="s">
        <v>260</v>
      </c>
      <c r="D842" s="148"/>
      <c r="E842" s="149"/>
      <c r="F842" s="28"/>
      <c r="G842" s="29"/>
      <c r="H842" s="30"/>
      <c r="I842" s="55">
        <f>SUM(I843:I882)</f>
        <v>0</v>
      </c>
    </row>
    <row r="843" spans="1:12" x14ac:dyDescent="0.25">
      <c r="A843" s="56" t="s">
        <v>318</v>
      </c>
      <c r="B843" s="1" t="s">
        <v>272</v>
      </c>
      <c r="C843" s="138" t="s">
        <v>273</v>
      </c>
      <c r="D843" s="139"/>
      <c r="E843" s="140"/>
      <c r="F843" s="2" t="s">
        <v>22</v>
      </c>
      <c r="G843" s="14" t="s">
        <v>274</v>
      </c>
      <c r="H843" s="16"/>
      <c r="I843" s="57">
        <f t="shared" ref="I843:I881" si="27">G843*H843</f>
        <v>0</v>
      </c>
    </row>
    <row r="844" spans="1:12" x14ac:dyDescent="0.25">
      <c r="A844" s="56" t="s">
        <v>319</v>
      </c>
      <c r="B844" s="42" t="s">
        <v>426</v>
      </c>
      <c r="C844" s="141" t="s">
        <v>427</v>
      </c>
      <c r="D844" s="142"/>
      <c r="E844" s="150"/>
      <c r="F844" s="25" t="s">
        <v>28</v>
      </c>
      <c r="G844" s="14">
        <v>57.22</v>
      </c>
      <c r="H844" s="16"/>
      <c r="I844" s="57">
        <f>G844*H844</f>
        <v>0</v>
      </c>
    </row>
    <row r="845" spans="1:12" x14ac:dyDescent="0.25">
      <c r="A845" s="56" t="s">
        <v>320</v>
      </c>
      <c r="B845" s="42" t="s">
        <v>433</v>
      </c>
      <c r="C845" s="141" t="s">
        <v>434</v>
      </c>
      <c r="D845" s="142"/>
      <c r="E845" s="143"/>
      <c r="F845" s="2" t="s">
        <v>73</v>
      </c>
      <c r="G845" s="14">
        <v>2.86</v>
      </c>
      <c r="H845" s="16"/>
      <c r="I845" s="57">
        <f>G845*H845</f>
        <v>0</v>
      </c>
    </row>
    <row r="846" spans="1:12" x14ac:dyDescent="0.25">
      <c r="A846" s="56" t="s">
        <v>321</v>
      </c>
      <c r="B846" s="1" t="s">
        <v>275</v>
      </c>
      <c r="C846" s="138" t="s">
        <v>461</v>
      </c>
      <c r="D846" s="139"/>
      <c r="E846" s="140"/>
      <c r="F846" s="4" t="s">
        <v>22</v>
      </c>
      <c r="G846" s="14" t="s">
        <v>274</v>
      </c>
      <c r="H846" s="16"/>
      <c r="I846" s="57">
        <f t="shared" si="27"/>
        <v>0</v>
      </c>
    </row>
    <row r="847" spans="1:12" x14ac:dyDescent="0.25">
      <c r="A847" s="56" t="s">
        <v>322</v>
      </c>
      <c r="B847" s="1" t="s">
        <v>276</v>
      </c>
      <c r="C847" s="138" t="s">
        <v>277</v>
      </c>
      <c r="D847" s="139"/>
      <c r="E847" s="140"/>
      <c r="F847" s="2" t="s">
        <v>28</v>
      </c>
      <c r="G847" s="14">
        <v>3.5</v>
      </c>
      <c r="H847" s="16"/>
      <c r="I847" s="57">
        <f t="shared" si="27"/>
        <v>0</v>
      </c>
    </row>
    <row r="848" spans="1:12" x14ac:dyDescent="0.25">
      <c r="A848" s="56" t="s">
        <v>323</v>
      </c>
      <c r="B848" s="1" t="s">
        <v>442</v>
      </c>
      <c r="C848" s="138" t="s">
        <v>454</v>
      </c>
      <c r="D848" s="139"/>
      <c r="E848" s="140"/>
      <c r="F848" s="4" t="s">
        <v>28</v>
      </c>
      <c r="G848" s="14" t="s">
        <v>18</v>
      </c>
      <c r="H848" s="16"/>
      <c r="I848" s="57">
        <f t="shared" si="27"/>
        <v>0</v>
      </c>
    </row>
    <row r="849" spans="1:12" x14ac:dyDescent="0.25">
      <c r="A849" s="56" t="s">
        <v>324</v>
      </c>
      <c r="B849" s="42" t="s">
        <v>448</v>
      </c>
      <c r="C849" s="141" t="s">
        <v>449</v>
      </c>
      <c r="D849" s="142"/>
      <c r="E849" s="143"/>
      <c r="F849" s="2" t="s">
        <v>13</v>
      </c>
      <c r="G849" s="14">
        <v>1</v>
      </c>
      <c r="H849" s="16"/>
      <c r="I849" s="57">
        <f>G850*H850</f>
        <v>0</v>
      </c>
    </row>
    <row r="850" spans="1:12" x14ac:dyDescent="0.25">
      <c r="A850" s="56" t="s">
        <v>325</v>
      </c>
      <c r="B850" s="42" t="s">
        <v>450</v>
      </c>
      <c r="C850" s="141" t="s">
        <v>451</v>
      </c>
      <c r="D850" s="142"/>
      <c r="E850" s="143"/>
      <c r="F850" s="2" t="s">
        <v>13</v>
      </c>
      <c r="G850" s="14">
        <v>1</v>
      </c>
      <c r="H850" s="16"/>
      <c r="I850" s="57">
        <f>G850*H850</f>
        <v>0</v>
      </c>
    </row>
    <row r="851" spans="1:12" x14ac:dyDescent="0.25">
      <c r="A851" s="56" t="s">
        <v>326</v>
      </c>
      <c r="B851" s="1" t="s">
        <v>278</v>
      </c>
      <c r="C851" s="138" t="s">
        <v>279</v>
      </c>
      <c r="D851" s="139"/>
      <c r="E851" s="140"/>
      <c r="F851" s="2" t="s">
        <v>28</v>
      </c>
      <c r="G851" s="14">
        <v>342.99999999999994</v>
      </c>
      <c r="H851" s="16"/>
      <c r="I851" s="57">
        <f t="shared" si="27"/>
        <v>0</v>
      </c>
      <c r="L851" s="20"/>
    </row>
    <row r="852" spans="1:12" x14ac:dyDescent="0.25">
      <c r="A852" s="56" t="s">
        <v>742</v>
      </c>
      <c r="B852" s="1" t="s">
        <v>281</v>
      </c>
      <c r="C852" s="138" t="s">
        <v>282</v>
      </c>
      <c r="D852" s="139"/>
      <c r="E852" s="140"/>
      <c r="F852" s="2" t="s">
        <v>22</v>
      </c>
      <c r="G852" s="14">
        <v>323.39999999999992</v>
      </c>
      <c r="H852" s="16"/>
      <c r="I852" s="57">
        <f t="shared" si="27"/>
        <v>0</v>
      </c>
      <c r="L852" s="20"/>
    </row>
    <row r="853" spans="1:12" x14ac:dyDescent="0.25">
      <c r="A853" s="56" t="s">
        <v>743</v>
      </c>
      <c r="B853" s="1" t="s">
        <v>283</v>
      </c>
      <c r="C853" s="138" t="s">
        <v>284</v>
      </c>
      <c r="D853" s="139"/>
      <c r="E853" s="140"/>
      <c r="F853" s="2" t="s">
        <v>28</v>
      </c>
      <c r="G853" s="14">
        <v>382.2</v>
      </c>
      <c r="H853" s="16"/>
      <c r="I853" s="57">
        <f t="shared" si="27"/>
        <v>0</v>
      </c>
      <c r="L853" s="20"/>
    </row>
    <row r="854" spans="1:12" x14ac:dyDescent="0.25">
      <c r="A854" s="56" t="s">
        <v>744</v>
      </c>
      <c r="B854" s="1" t="s">
        <v>285</v>
      </c>
      <c r="C854" s="138" t="s">
        <v>286</v>
      </c>
      <c r="D854" s="139"/>
      <c r="E854" s="140"/>
      <c r="F854" s="2" t="s">
        <v>13</v>
      </c>
      <c r="G854" s="14" t="s">
        <v>235</v>
      </c>
      <c r="H854" s="16"/>
      <c r="I854" s="57">
        <f t="shared" si="27"/>
        <v>0</v>
      </c>
    </row>
    <row r="855" spans="1:12" x14ac:dyDescent="0.25">
      <c r="A855" s="56" t="s">
        <v>745</v>
      </c>
      <c r="B855" s="1" t="s">
        <v>287</v>
      </c>
      <c r="C855" s="138" t="s">
        <v>288</v>
      </c>
      <c r="D855" s="139"/>
      <c r="E855" s="140"/>
      <c r="F855" s="2" t="s">
        <v>13</v>
      </c>
      <c r="G855" s="14" t="s">
        <v>242</v>
      </c>
      <c r="H855" s="16"/>
      <c r="I855" s="57">
        <f t="shared" si="27"/>
        <v>0</v>
      </c>
    </row>
    <row r="856" spans="1:12" x14ac:dyDescent="0.25">
      <c r="A856" s="56" t="s">
        <v>746</v>
      </c>
      <c r="B856" s="42" t="s">
        <v>428</v>
      </c>
      <c r="C856" s="141" t="s">
        <v>429</v>
      </c>
      <c r="D856" s="142"/>
      <c r="E856" s="143"/>
      <c r="F856" s="25" t="s">
        <v>28</v>
      </c>
      <c r="G856" s="14">
        <v>265.13</v>
      </c>
      <c r="H856" s="16"/>
      <c r="I856" s="57">
        <f>G856*H856</f>
        <v>0</v>
      </c>
    </row>
    <row r="857" spans="1:12" x14ac:dyDescent="0.25">
      <c r="A857" s="56" t="s">
        <v>747</v>
      </c>
      <c r="B857" s="1" t="s">
        <v>61</v>
      </c>
      <c r="C857" s="138" t="s">
        <v>62</v>
      </c>
      <c r="D857" s="139"/>
      <c r="E857" s="140"/>
      <c r="F857" s="2" t="s">
        <v>28</v>
      </c>
      <c r="G857" s="14">
        <v>371.1848</v>
      </c>
      <c r="H857" s="16"/>
      <c r="I857" s="57">
        <f t="shared" si="27"/>
        <v>0</v>
      </c>
      <c r="L857" s="20"/>
    </row>
    <row r="858" spans="1:12" x14ac:dyDescent="0.25">
      <c r="A858" s="56" t="s">
        <v>748</v>
      </c>
      <c r="B858" s="1" t="s">
        <v>289</v>
      </c>
      <c r="C858" s="138" t="s">
        <v>290</v>
      </c>
      <c r="D858" s="139"/>
      <c r="E858" s="140"/>
      <c r="F858" s="2" t="s">
        <v>22</v>
      </c>
      <c r="G858" s="14">
        <v>117.6</v>
      </c>
      <c r="H858" s="16"/>
      <c r="I858" s="57">
        <f t="shared" si="27"/>
        <v>0</v>
      </c>
      <c r="L858" s="20"/>
    </row>
    <row r="859" spans="1:12" x14ac:dyDescent="0.25">
      <c r="A859" s="56" t="s">
        <v>749</v>
      </c>
      <c r="B859" s="1" t="s">
        <v>305</v>
      </c>
      <c r="C859" s="138" t="s">
        <v>51</v>
      </c>
      <c r="D859" s="139"/>
      <c r="E859" s="140"/>
      <c r="F859" s="2" t="s">
        <v>22</v>
      </c>
      <c r="G859" s="14" t="s">
        <v>291</v>
      </c>
      <c r="H859" s="22"/>
      <c r="I859" s="57">
        <f t="shared" si="27"/>
        <v>0</v>
      </c>
    </row>
    <row r="860" spans="1:12" x14ac:dyDescent="0.25">
      <c r="A860" s="56" t="s">
        <v>750</v>
      </c>
      <c r="B860" s="1" t="s">
        <v>31</v>
      </c>
      <c r="C860" s="138" t="s">
        <v>32</v>
      </c>
      <c r="D860" s="139"/>
      <c r="E860" s="140"/>
      <c r="F860" s="2" t="s">
        <v>13</v>
      </c>
      <c r="G860" s="14">
        <v>17</v>
      </c>
      <c r="H860" s="16"/>
      <c r="I860" s="57">
        <f t="shared" si="27"/>
        <v>0</v>
      </c>
    </row>
    <row r="861" spans="1:12" x14ac:dyDescent="0.25">
      <c r="A861" s="56" t="s">
        <v>751</v>
      </c>
      <c r="B861" s="1" t="s">
        <v>292</v>
      </c>
      <c r="C861" s="138" t="s">
        <v>293</v>
      </c>
      <c r="D861" s="139"/>
      <c r="E861" s="140"/>
      <c r="F861" s="2" t="s">
        <v>13</v>
      </c>
      <c r="G861" s="14" t="s">
        <v>26</v>
      </c>
      <c r="H861" s="16"/>
      <c r="I861" s="57">
        <f t="shared" si="27"/>
        <v>0</v>
      </c>
    </row>
    <row r="862" spans="1:12" x14ac:dyDescent="0.25">
      <c r="A862" s="56" t="s">
        <v>752</v>
      </c>
      <c r="B862" s="1" t="s">
        <v>16</v>
      </c>
      <c r="C862" s="138" t="s">
        <v>17</v>
      </c>
      <c r="D862" s="139"/>
      <c r="E862" s="140"/>
      <c r="F862" s="4" t="s">
        <v>13</v>
      </c>
      <c r="G862" s="14">
        <v>2</v>
      </c>
      <c r="H862" s="16"/>
      <c r="I862" s="57">
        <f t="shared" si="27"/>
        <v>0</v>
      </c>
    </row>
    <row r="863" spans="1:12" x14ac:dyDescent="0.25">
      <c r="A863" s="56" t="s">
        <v>753</v>
      </c>
      <c r="B863" s="1" t="s">
        <v>294</v>
      </c>
      <c r="C863" s="138" t="s">
        <v>295</v>
      </c>
      <c r="D863" s="139"/>
      <c r="E863" s="140"/>
      <c r="F863" s="2" t="s">
        <v>13</v>
      </c>
      <c r="G863" s="14" t="s">
        <v>26</v>
      </c>
      <c r="H863" s="16"/>
      <c r="I863" s="57">
        <f t="shared" si="27"/>
        <v>0</v>
      </c>
    </row>
    <row r="864" spans="1:12" x14ac:dyDescent="0.25">
      <c r="A864" s="56" t="s">
        <v>754</v>
      </c>
      <c r="B864" s="1" t="s">
        <v>296</v>
      </c>
      <c r="C864" s="138" t="s">
        <v>297</v>
      </c>
      <c r="D864" s="139"/>
      <c r="E864" s="140"/>
      <c r="F864" s="2" t="s">
        <v>13</v>
      </c>
      <c r="G864" s="14" t="s">
        <v>26</v>
      </c>
      <c r="H864" s="16"/>
      <c r="I864" s="57">
        <f t="shared" si="27"/>
        <v>0</v>
      </c>
    </row>
    <row r="865" spans="1:12" x14ac:dyDescent="0.25">
      <c r="A865" s="56" t="s">
        <v>755</v>
      </c>
      <c r="B865" s="1" t="s">
        <v>52</v>
      </c>
      <c r="C865" s="138" t="s">
        <v>53</v>
      </c>
      <c r="D865" s="139"/>
      <c r="E865" s="140"/>
      <c r="F865" s="2" t="s">
        <v>13</v>
      </c>
      <c r="G865" s="14" t="s">
        <v>26</v>
      </c>
      <c r="H865" s="16"/>
      <c r="I865" s="57">
        <f t="shared" si="27"/>
        <v>0</v>
      </c>
    </row>
    <row r="866" spans="1:12" x14ac:dyDescent="0.25">
      <c r="A866" s="56" t="s">
        <v>756</v>
      </c>
      <c r="B866" s="1" t="s">
        <v>41</v>
      </c>
      <c r="C866" s="138" t="s">
        <v>42</v>
      </c>
      <c r="D866" s="139"/>
      <c r="E866" s="140"/>
      <c r="F866" s="2" t="s">
        <v>13</v>
      </c>
      <c r="G866" s="14" t="s">
        <v>26</v>
      </c>
      <c r="H866" s="16"/>
      <c r="I866" s="57">
        <f t="shared" si="27"/>
        <v>0</v>
      </c>
    </row>
    <row r="867" spans="1:12" x14ac:dyDescent="0.25">
      <c r="A867" s="56" t="s">
        <v>757</v>
      </c>
      <c r="B867" s="1" t="s">
        <v>43</v>
      </c>
      <c r="C867" s="138" t="s">
        <v>44</v>
      </c>
      <c r="D867" s="139"/>
      <c r="E867" s="140"/>
      <c r="F867" s="2" t="s">
        <v>13</v>
      </c>
      <c r="G867" s="14" t="s">
        <v>26</v>
      </c>
      <c r="H867" s="16"/>
      <c r="I867" s="57">
        <f t="shared" si="27"/>
        <v>0</v>
      </c>
    </row>
    <row r="868" spans="1:12" x14ac:dyDescent="0.25">
      <c r="A868" s="56" t="s">
        <v>758</v>
      </c>
      <c r="B868" s="1" t="s">
        <v>48</v>
      </c>
      <c r="C868" s="138" t="s">
        <v>49</v>
      </c>
      <c r="D868" s="139"/>
      <c r="E868" s="140"/>
      <c r="F868" s="2" t="s">
        <v>13</v>
      </c>
      <c r="G868" s="14" t="s">
        <v>26</v>
      </c>
      <c r="H868" s="16"/>
      <c r="I868" s="57">
        <f t="shared" si="27"/>
        <v>0</v>
      </c>
    </row>
    <row r="869" spans="1:12" x14ac:dyDescent="0.25">
      <c r="A869" s="56" t="s">
        <v>759</v>
      </c>
      <c r="B869" s="1" t="s">
        <v>12</v>
      </c>
      <c r="C869" s="138" t="s">
        <v>453</v>
      </c>
      <c r="D869" s="139"/>
      <c r="E869" s="140"/>
      <c r="F869" s="4" t="s">
        <v>13</v>
      </c>
      <c r="G869" s="14" t="s">
        <v>14</v>
      </c>
      <c r="H869" s="16"/>
      <c r="I869" s="57">
        <f t="shared" si="27"/>
        <v>0</v>
      </c>
    </row>
    <row r="870" spans="1:12" x14ac:dyDescent="0.25">
      <c r="A870" s="56" t="s">
        <v>760</v>
      </c>
      <c r="B870" s="1" t="s">
        <v>34</v>
      </c>
      <c r="C870" s="138" t="s">
        <v>35</v>
      </c>
      <c r="D870" s="139"/>
      <c r="E870" s="140"/>
      <c r="F870" s="2" t="s">
        <v>22</v>
      </c>
      <c r="G870" s="14">
        <v>127.39999999999999</v>
      </c>
      <c r="H870" s="16"/>
      <c r="I870" s="57">
        <f t="shared" si="27"/>
        <v>0</v>
      </c>
      <c r="L870" s="20"/>
    </row>
    <row r="871" spans="1:12" x14ac:dyDescent="0.25">
      <c r="A871" s="56" t="s">
        <v>761</v>
      </c>
      <c r="B871" s="1" t="s">
        <v>445</v>
      </c>
      <c r="C871" s="138" t="s">
        <v>37</v>
      </c>
      <c r="D871" s="139"/>
      <c r="E871" s="140"/>
      <c r="F871" s="2" t="s">
        <v>22</v>
      </c>
      <c r="G871" s="14">
        <v>509.59999999999997</v>
      </c>
      <c r="H871" s="16"/>
      <c r="I871" s="57">
        <f t="shared" si="27"/>
        <v>0</v>
      </c>
      <c r="L871" s="20"/>
    </row>
    <row r="872" spans="1:12" ht="15" customHeight="1" x14ac:dyDescent="0.25">
      <c r="A872" s="56" t="s">
        <v>762</v>
      </c>
      <c r="B872" s="42" t="s">
        <v>446</v>
      </c>
      <c r="C872" s="138" t="s">
        <v>447</v>
      </c>
      <c r="D872" s="139"/>
      <c r="E872" s="140"/>
      <c r="F872" s="2" t="s">
        <v>58</v>
      </c>
      <c r="G872" s="14" t="s">
        <v>242</v>
      </c>
      <c r="H872" s="16"/>
      <c r="I872" s="57">
        <f t="shared" si="27"/>
        <v>0</v>
      </c>
    </row>
    <row r="873" spans="1:12" x14ac:dyDescent="0.25">
      <c r="A873" s="56" t="s">
        <v>763</v>
      </c>
      <c r="B873" s="1" t="s">
        <v>298</v>
      </c>
      <c r="C873" s="138" t="s">
        <v>299</v>
      </c>
      <c r="D873" s="139"/>
      <c r="E873" s="140"/>
      <c r="F873" s="2" t="s">
        <v>22</v>
      </c>
      <c r="G873" s="14">
        <v>44.687999999999995</v>
      </c>
      <c r="H873" s="16"/>
      <c r="I873" s="57">
        <f t="shared" si="27"/>
        <v>0</v>
      </c>
      <c r="L873" s="20"/>
    </row>
    <row r="874" spans="1:12" x14ac:dyDescent="0.25">
      <c r="A874" s="56" t="s">
        <v>764</v>
      </c>
      <c r="B874" s="1" t="s">
        <v>301</v>
      </c>
      <c r="C874" s="138" t="s">
        <v>302</v>
      </c>
      <c r="D874" s="139"/>
      <c r="E874" s="140"/>
      <c r="F874" s="2" t="s">
        <v>22</v>
      </c>
      <c r="G874" s="14">
        <v>41.316799999999994</v>
      </c>
      <c r="H874" s="16"/>
      <c r="I874" s="57">
        <f t="shared" si="27"/>
        <v>0</v>
      </c>
      <c r="L874" s="20"/>
    </row>
    <row r="875" spans="1:12" x14ac:dyDescent="0.25">
      <c r="A875" s="56" t="s">
        <v>765</v>
      </c>
      <c r="B875" s="1" t="s">
        <v>54</v>
      </c>
      <c r="C875" s="138" t="s">
        <v>55</v>
      </c>
      <c r="D875" s="139"/>
      <c r="E875" s="140"/>
      <c r="F875" s="2" t="s">
        <v>28</v>
      </c>
      <c r="G875" s="14">
        <v>16.463999999999999</v>
      </c>
      <c r="H875" s="16"/>
      <c r="I875" s="57">
        <f t="shared" si="27"/>
        <v>0</v>
      </c>
      <c r="L875" s="20"/>
    </row>
    <row r="876" spans="1:12" x14ac:dyDescent="0.25">
      <c r="A876" s="56" t="s">
        <v>766</v>
      </c>
      <c r="B876" s="1" t="s">
        <v>63</v>
      </c>
      <c r="C876" s="138" t="s">
        <v>64</v>
      </c>
      <c r="D876" s="139"/>
      <c r="E876" s="140"/>
      <c r="F876" s="2" t="s">
        <v>28</v>
      </c>
      <c r="G876" s="14">
        <v>371.1848</v>
      </c>
      <c r="H876" s="16"/>
      <c r="I876" s="57">
        <f t="shared" si="27"/>
        <v>0</v>
      </c>
      <c r="L876" s="20"/>
    </row>
    <row r="877" spans="1:12" x14ac:dyDescent="0.25">
      <c r="A877" s="56" t="s">
        <v>767</v>
      </c>
      <c r="B877" s="1" t="s">
        <v>65</v>
      </c>
      <c r="C877" s="138" t="s">
        <v>66</v>
      </c>
      <c r="D877" s="139"/>
      <c r="E877" s="140"/>
      <c r="F877" s="2" t="s">
        <v>28</v>
      </c>
      <c r="G877" s="14">
        <v>510.32519999999994</v>
      </c>
      <c r="H877" s="16"/>
      <c r="I877" s="57">
        <f t="shared" si="27"/>
        <v>0</v>
      </c>
      <c r="L877" s="20"/>
    </row>
    <row r="878" spans="1:12" x14ac:dyDescent="0.25">
      <c r="A878" s="56" t="s">
        <v>768</v>
      </c>
      <c r="B878" s="1" t="s">
        <v>68</v>
      </c>
      <c r="C878" s="138" t="s">
        <v>69</v>
      </c>
      <c r="D878" s="139"/>
      <c r="E878" s="140"/>
      <c r="F878" s="2" t="s">
        <v>28</v>
      </c>
      <c r="G878" s="14">
        <v>510.32519999999994</v>
      </c>
      <c r="H878" s="16"/>
      <c r="I878" s="57">
        <f t="shared" si="27"/>
        <v>0</v>
      </c>
      <c r="L878" s="20"/>
    </row>
    <row r="879" spans="1:12" x14ac:dyDescent="0.25">
      <c r="A879" s="56" t="s">
        <v>769</v>
      </c>
      <c r="B879" s="1" t="s">
        <v>70</v>
      </c>
      <c r="C879" s="138" t="s">
        <v>71</v>
      </c>
      <c r="D879" s="139"/>
      <c r="E879" s="140"/>
      <c r="F879" s="2" t="s">
        <v>28</v>
      </c>
      <c r="G879" s="14">
        <v>371.1848</v>
      </c>
      <c r="H879" s="16"/>
      <c r="I879" s="57">
        <f t="shared" si="27"/>
        <v>0</v>
      </c>
      <c r="L879" s="20"/>
    </row>
    <row r="880" spans="1:12" x14ac:dyDescent="0.25">
      <c r="A880" s="56" t="s">
        <v>770</v>
      </c>
      <c r="B880" s="1" t="s">
        <v>72</v>
      </c>
      <c r="C880" s="138" t="s">
        <v>456</v>
      </c>
      <c r="D880" s="139"/>
      <c r="E880" s="140"/>
      <c r="F880" s="2" t="s">
        <v>73</v>
      </c>
      <c r="G880" s="14">
        <v>21.265999999999995</v>
      </c>
      <c r="H880" s="16"/>
      <c r="I880" s="57">
        <f t="shared" si="27"/>
        <v>0</v>
      </c>
      <c r="L880" s="20"/>
    </row>
    <row r="881" spans="1:12" x14ac:dyDescent="0.25">
      <c r="A881" s="56" t="s">
        <v>771</v>
      </c>
      <c r="B881" s="1" t="s">
        <v>74</v>
      </c>
      <c r="C881" s="138" t="s">
        <v>457</v>
      </c>
      <c r="D881" s="139"/>
      <c r="E881" s="140"/>
      <c r="F881" s="2" t="s">
        <v>73</v>
      </c>
      <c r="G881" s="14">
        <v>21.265999999999995</v>
      </c>
      <c r="H881" s="16"/>
      <c r="I881" s="57">
        <f t="shared" si="27"/>
        <v>0</v>
      </c>
      <c r="L881" s="20"/>
    </row>
    <row r="882" spans="1:12" x14ac:dyDescent="0.25">
      <c r="A882" s="58"/>
      <c r="B882" s="44"/>
      <c r="C882" s="144"/>
      <c r="D882" s="145"/>
      <c r="E882" s="146"/>
      <c r="F882" s="8"/>
      <c r="G882" s="26"/>
      <c r="H882" s="27"/>
      <c r="I882" s="59"/>
    </row>
    <row r="883" spans="1:12" x14ac:dyDescent="0.25">
      <c r="A883" s="65" t="s">
        <v>772</v>
      </c>
      <c r="B883" s="45"/>
      <c r="C883" s="147" t="s">
        <v>253</v>
      </c>
      <c r="D883" s="148"/>
      <c r="E883" s="149"/>
      <c r="F883" s="28"/>
      <c r="G883" s="29"/>
      <c r="H883" s="30"/>
      <c r="I883" s="55">
        <f>SUM(I884:I923)</f>
        <v>0</v>
      </c>
    </row>
    <row r="884" spans="1:12" x14ac:dyDescent="0.25">
      <c r="A884" s="56" t="s">
        <v>327</v>
      </c>
      <c r="B884" s="1" t="s">
        <v>272</v>
      </c>
      <c r="C884" s="138" t="s">
        <v>273</v>
      </c>
      <c r="D884" s="139"/>
      <c r="E884" s="140"/>
      <c r="F884" s="2" t="s">
        <v>22</v>
      </c>
      <c r="G884" s="14" t="s">
        <v>274</v>
      </c>
      <c r="H884" s="16"/>
      <c r="I884" s="57">
        <f t="shared" ref="I884:I922" si="28">G884*H884</f>
        <v>0</v>
      </c>
    </row>
    <row r="885" spans="1:12" x14ac:dyDescent="0.25">
      <c r="A885" s="56" t="s">
        <v>328</v>
      </c>
      <c r="B885" s="42" t="s">
        <v>426</v>
      </c>
      <c r="C885" s="141" t="s">
        <v>427</v>
      </c>
      <c r="D885" s="142"/>
      <c r="E885" s="150"/>
      <c r="F885" s="25" t="s">
        <v>28</v>
      </c>
      <c r="G885" s="14">
        <v>57.22</v>
      </c>
      <c r="H885" s="16"/>
      <c r="I885" s="57">
        <f>G885*H885</f>
        <v>0</v>
      </c>
    </row>
    <row r="886" spans="1:12" x14ac:dyDescent="0.25">
      <c r="A886" s="56" t="s">
        <v>329</v>
      </c>
      <c r="B886" s="42" t="s">
        <v>433</v>
      </c>
      <c r="C886" s="141" t="s">
        <v>434</v>
      </c>
      <c r="D886" s="142"/>
      <c r="E886" s="143"/>
      <c r="F886" s="2" t="s">
        <v>73</v>
      </c>
      <c r="G886" s="14">
        <v>2.86</v>
      </c>
      <c r="H886" s="16"/>
      <c r="I886" s="57">
        <f>G886*H886</f>
        <v>0</v>
      </c>
    </row>
    <row r="887" spans="1:12" x14ac:dyDescent="0.25">
      <c r="A887" s="56" t="s">
        <v>330</v>
      </c>
      <c r="B887" s="1" t="s">
        <v>275</v>
      </c>
      <c r="C887" s="138" t="s">
        <v>461</v>
      </c>
      <c r="D887" s="139"/>
      <c r="E887" s="140"/>
      <c r="F887" s="4" t="s">
        <v>22</v>
      </c>
      <c r="G887" s="14" t="s">
        <v>274</v>
      </c>
      <c r="H887" s="16"/>
      <c r="I887" s="57">
        <f t="shared" si="28"/>
        <v>0</v>
      </c>
    </row>
    <row r="888" spans="1:12" x14ac:dyDescent="0.25">
      <c r="A888" s="56" t="s">
        <v>331</v>
      </c>
      <c r="B888" s="1" t="s">
        <v>276</v>
      </c>
      <c r="C888" s="138" t="s">
        <v>277</v>
      </c>
      <c r="D888" s="139"/>
      <c r="E888" s="140"/>
      <c r="F888" s="2" t="s">
        <v>28</v>
      </c>
      <c r="G888" s="14">
        <v>3.5</v>
      </c>
      <c r="H888" s="16"/>
      <c r="I888" s="57">
        <f t="shared" si="28"/>
        <v>0</v>
      </c>
    </row>
    <row r="889" spans="1:12" x14ac:dyDescent="0.25">
      <c r="A889" s="56" t="s">
        <v>332</v>
      </c>
      <c r="B889" s="1" t="s">
        <v>442</v>
      </c>
      <c r="C889" s="138" t="s">
        <v>454</v>
      </c>
      <c r="D889" s="139"/>
      <c r="E889" s="140"/>
      <c r="F889" s="4" t="s">
        <v>28</v>
      </c>
      <c r="G889" s="14" t="s">
        <v>18</v>
      </c>
      <c r="H889" s="16"/>
      <c r="I889" s="57">
        <f t="shared" si="28"/>
        <v>0</v>
      </c>
    </row>
    <row r="890" spans="1:12" x14ac:dyDescent="0.25">
      <c r="A890" s="56" t="s">
        <v>333</v>
      </c>
      <c r="B890" s="42" t="s">
        <v>448</v>
      </c>
      <c r="C890" s="141" t="s">
        <v>449</v>
      </c>
      <c r="D890" s="142"/>
      <c r="E890" s="143"/>
      <c r="F890" s="2" t="s">
        <v>13</v>
      </c>
      <c r="G890" s="14">
        <v>1</v>
      </c>
      <c r="H890" s="16"/>
      <c r="I890" s="57">
        <f>G891*H891</f>
        <v>0</v>
      </c>
    </row>
    <row r="891" spans="1:12" x14ac:dyDescent="0.25">
      <c r="A891" s="56" t="s">
        <v>334</v>
      </c>
      <c r="B891" s="42" t="s">
        <v>450</v>
      </c>
      <c r="C891" s="141" t="s">
        <v>451</v>
      </c>
      <c r="D891" s="142"/>
      <c r="E891" s="143"/>
      <c r="F891" s="2" t="s">
        <v>13</v>
      </c>
      <c r="G891" s="14">
        <v>1</v>
      </c>
      <c r="H891" s="16"/>
      <c r="I891" s="57">
        <f>G891*H891</f>
        <v>0</v>
      </c>
    </row>
    <row r="892" spans="1:12" x14ac:dyDescent="0.25">
      <c r="A892" s="56" t="s">
        <v>335</v>
      </c>
      <c r="B892" s="1" t="s">
        <v>278</v>
      </c>
      <c r="C892" s="138" t="s">
        <v>279</v>
      </c>
      <c r="D892" s="139"/>
      <c r="E892" s="140"/>
      <c r="F892" s="2" t="s">
        <v>28</v>
      </c>
      <c r="G892" s="14">
        <v>48.019999999999996</v>
      </c>
      <c r="H892" s="16"/>
      <c r="I892" s="57">
        <f t="shared" si="28"/>
        <v>0</v>
      </c>
      <c r="L892" s="20"/>
    </row>
    <row r="893" spans="1:12" x14ac:dyDescent="0.25">
      <c r="A893" s="56" t="s">
        <v>773</v>
      </c>
      <c r="B893" s="1" t="s">
        <v>281</v>
      </c>
      <c r="C893" s="138" t="s">
        <v>282</v>
      </c>
      <c r="D893" s="139"/>
      <c r="E893" s="140"/>
      <c r="F893" s="2" t="s">
        <v>22</v>
      </c>
      <c r="G893" s="14">
        <v>31.359999999999996</v>
      </c>
      <c r="H893" s="16"/>
      <c r="I893" s="57">
        <f t="shared" si="28"/>
        <v>0</v>
      </c>
      <c r="L893" s="20"/>
    </row>
    <row r="894" spans="1:12" x14ac:dyDescent="0.25">
      <c r="A894" s="56" t="s">
        <v>774</v>
      </c>
      <c r="B894" s="1" t="s">
        <v>283</v>
      </c>
      <c r="C894" s="138" t="s">
        <v>284</v>
      </c>
      <c r="D894" s="139"/>
      <c r="E894" s="140"/>
      <c r="F894" s="2" t="s">
        <v>28</v>
      </c>
      <c r="G894" s="14">
        <v>48.019999999999996</v>
      </c>
      <c r="H894" s="16"/>
      <c r="I894" s="57">
        <f t="shared" si="28"/>
        <v>0</v>
      </c>
      <c r="L894" s="20"/>
    </row>
    <row r="895" spans="1:12" x14ac:dyDescent="0.25">
      <c r="A895" s="56" t="s">
        <v>775</v>
      </c>
      <c r="B895" s="1" t="s">
        <v>285</v>
      </c>
      <c r="C895" s="138" t="s">
        <v>286</v>
      </c>
      <c r="D895" s="139"/>
      <c r="E895" s="140"/>
      <c r="F895" s="2" t="s">
        <v>13</v>
      </c>
      <c r="G895" s="14" t="s">
        <v>104</v>
      </c>
      <c r="H895" s="16"/>
      <c r="I895" s="57">
        <f t="shared" si="28"/>
        <v>0</v>
      </c>
    </row>
    <row r="896" spans="1:12" x14ac:dyDescent="0.25">
      <c r="A896" s="56" t="s">
        <v>776</v>
      </c>
      <c r="B896" s="1" t="s">
        <v>287</v>
      </c>
      <c r="C896" s="138" t="s">
        <v>288</v>
      </c>
      <c r="D896" s="139"/>
      <c r="E896" s="140"/>
      <c r="F896" s="2" t="s">
        <v>13</v>
      </c>
      <c r="G896" s="14" t="s">
        <v>207</v>
      </c>
      <c r="H896" s="16"/>
      <c r="I896" s="57">
        <f t="shared" si="28"/>
        <v>0</v>
      </c>
    </row>
    <row r="897" spans="1:12" x14ac:dyDescent="0.25">
      <c r="A897" s="56" t="s">
        <v>777</v>
      </c>
      <c r="B897" s="42" t="s">
        <v>428</v>
      </c>
      <c r="C897" s="141" t="s">
        <v>429</v>
      </c>
      <c r="D897" s="142"/>
      <c r="E897" s="143"/>
      <c r="F897" s="25" t="s">
        <v>28</v>
      </c>
      <c r="G897" s="14">
        <v>265.13</v>
      </c>
      <c r="H897" s="16"/>
      <c r="I897" s="57">
        <f>G897*H897</f>
        <v>0</v>
      </c>
    </row>
    <row r="898" spans="1:12" x14ac:dyDescent="0.25">
      <c r="A898" s="56" t="s">
        <v>778</v>
      </c>
      <c r="B898" s="1" t="s">
        <v>61</v>
      </c>
      <c r="C898" s="138" t="s">
        <v>62</v>
      </c>
      <c r="D898" s="139"/>
      <c r="E898" s="140"/>
      <c r="F898" s="2" t="s">
        <v>28</v>
      </c>
      <c r="G898" s="14">
        <v>371.1848</v>
      </c>
      <c r="H898" s="16"/>
      <c r="I898" s="57">
        <f t="shared" si="28"/>
        <v>0</v>
      </c>
      <c r="L898" s="20"/>
    </row>
    <row r="899" spans="1:12" x14ac:dyDescent="0.25">
      <c r="A899" s="56" t="s">
        <v>779</v>
      </c>
      <c r="B899" s="1" t="s">
        <v>289</v>
      </c>
      <c r="C899" s="138" t="s">
        <v>290</v>
      </c>
      <c r="D899" s="139"/>
      <c r="E899" s="140"/>
      <c r="F899" s="2" t="s">
        <v>22</v>
      </c>
      <c r="G899" s="14">
        <v>117.6</v>
      </c>
      <c r="H899" s="16"/>
      <c r="I899" s="57">
        <f t="shared" si="28"/>
        <v>0</v>
      </c>
      <c r="L899" s="20"/>
    </row>
    <row r="900" spans="1:12" x14ac:dyDescent="0.25">
      <c r="A900" s="56" t="s">
        <v>780</v>
      </c>
      <c r="B900" s="1" t="s">
        <v>305</v>
      </c>
      <c r="C900" s="138" t="s">
        <v>51</v>
      </c>
      <c r="D900" s="139"/>
      <c r="E900" s="140"/>
      <c r="F900" s="2" t="s">
        <v>22</v>
      </c>
      <c r="G900" s="14" t="s">
        <v>291</v>
      </c>
      <c r="H900" s="22"/>
      <c r="I900" s="57">
        <f t="shared" si="28"/>
        <v>0</v>
      </c>
    </row>
    <row r="901" spans="1:12" x14ac:dyDescent="0.25">
      <c r="A901" s="56" t="s">
        <v>781</v>
      </c>
      <c r="B901" s="1" t="s">
        <v>31</v>
      </c>
      <c r="C901" s="138" t="s">
        <v>32</v>
      </c>
      <c r="D901" s="139"/>
      <c r="E901" s="140"/>
      <c r="F901" s="2" t="s">
        <v>13</v>
      </c>
      <c r="G901" s="14">
        <v>14</v>
      </c>
      <c r="H901" s="16"/>
      <c r="I901" s="57">
        <f t="shared" si="28"/>
        <v>0</v>
      </c>
    </row>
    <row r="902" spans="1:12" x14ac:dyDescent="0.25">
      <c r="A902" s="56" t="s">
        <v>782</v>
      </c>
      <c r="B902" s="1" t="s">
        <v>292</v>
      </c>
      <c r="C902" s="138" t="s">
        <v>293</v>
      </c>
      <c r="D902" s="139"/>
      <c r="E902" s="140"/>
      <c r="F902" s="2" t="s">
        <v>13</v>
      </c>
      <c r="G902" s="14" t="s">
        <v>26</v>
      </c>
      <c r="H902" s="16"/>
      <c r="I902" s="57">
        <f t="shared" si="28"/>
        <v>0</v>
      </c>
    </row>
    <row r="903" spans="1:12" x14ac:dyDescent="0.25">
      <c r="A903" s="56" t="s">
        <v>783</v>
      </c>
      <c r="B903" s="1" t="s">
        <v>16</v>
      </c>
      <c r="C903" s="138" t="s">
        <v>17</v>
      </c>
      <c r="D903" s="139"/>
      <c r="E903" s="140"/>
      <c r="F903" s="2" t="s">
        <v>13</v>
      </c>
      <c r="G903" s="14">
        <v>2</v>
      </c>
      <c r="H903" s="16"/>
      <c r="I903" s="57">
        <f t="shared" si="28"/>
        <v>0</v>
      </c>
    </row>
    <row r="904" spans="1:12" x14ac:dyDescent="0.25">
      <c r="A904" s="56" t="s">
        <v>784</v>
      </c>
      <c r="B904" s="1" t="s">
        <v>294</v>
      </c>
      <c r="C904" s="138" t="s">
        <v>295</v>
      </c>
      <c r="D904" s="139"/>
      <c r="E904" s="140"/>
      <c r="F904" s="2" t="s">
        <v>13</v>
      </c>
      <c r="G904" s="14" t="s">
        <v>26</v>
      </c>
      <c r="H904" s="16"/>
      <c r="I904" s="57">
        <f t="shared" si="28"/>
        <v>0</v>
      </c>
    </row>
    <row r="905" spans="1:12" x14ac:dyDescent="0.25">
      <c r="A905" s="56" t="s">
        <v>785</v>
      </c>
      <c r="B905" s="1" t="s">
        <v>296</v>
      </c>
      <c r="C905" s="138" t="s">
        <v>297</v>
      </c>
      <c r="D905" s="139"/>
      <c r="E905" s="140"/>
      <c r="F905" s="2" t="s">
        <v>13</v>
      </c>
      <c r="G905" s="14" t="s">
        <v>26</v>
      </c>
      <c r="H905" s="16"/>
      <c r="I905" s="57">
        <f t="shared" si="28"/>
        <v>0</v>
      </c>
    </row>
    <row r="906" spans="1:12" x14ac:dyDescent="0.25">
      <c r="A906" s="56" t="s">
        <v>786</v>
      </c>
      <c r="B906" s="1" t="s">
        <v>52</v>
      </c>
      <c r="C906" s="138" t="s">
        <v>53</v>
      </c>
      <c r="D906" s="139"/>
      <c r="E906" s="140"/>
      <c r="F906" s="2" t="s">
        <v>13</v>
      </c>
      <c r="G906" s="14" t="s">
        <v>26</v>
      </c>
      <c r="H906" s="16"/>
      <c r="I906" s="57">
        <f t="shared" si="28"/>
        <v>0</v>
      </c>
    </row>
    <row r="907" spans="1:12" x14ac:dyDescent="0.25">
      <c r="A907" s="56" t="s">
        <v>787</v>
      </c>
      <c r="B907" s="1" t="s">
        <v>41</v>
      </c>
      <c r="C907" s="138" t="s">
        <v>42</v>
      </c>
      <c r="D907" s="139"/>
      <c r="E907" s="140"/>
      <c r="F907" s="2" t="s">
        <v>13</v>
      </c>
      <c r="G907" s="14" t="s">
        <v>26</v>
      </c>
      <c r="H907" s="16"/>
      <c r="I907" s="57">
        <f t="shared" si="28"/>
        <v>0</v>
      </c>
    </row>
    <row r="908" spans="1:12" x14ac:dyDescent="0.25">
      <c r="A908" s="56" t="s">
        <v>788</v>
      </c>
      <c r="B908" s="1" t="s">
        <v>43</v>
      </c>
      <c r="C908" s="138" t="s">
        <v>44</v>
      </c>
      <c r="D908" s="139"/>
      <c r="E908" s="140"/>
      <c r="F908" s="2" t="s">
        <v>13</v>
      </c>
      <c r="G908" s="14" t="s">
        <v>26</v>
      </c>
      <c r="H908" s="16"/>
      <c r="I908" s="57">
        <f t="shared" si="28"/>
        <v>0</v>
      </c>
    </row>
    <row r="909" spans="1:12" x14ac:dyDescent="0.25">
      <c r="A909" s="56" t="s">
        <v>789</v>
      </c>
      <c r="B909" s="1" t="s">
        <v>48</v>
      </c>
      <c r="C909" s="138" t="s">
        <v>49</v>
      </c>
      <c r="D909" s="139"/>
      <c r="E909" s="140"/>
      <c r="F909" s="2" t="s">
        <v>13</v>
      </c>
      <c r="G909" s="14" t="s">
        <v>26</v>
      </c>
      <c r="H909" s="16"/>
      <c r="I909" s="57">
        <f t="shared" si="28"/>
        <v>0</v>
      </c>
    </row>
    <row r="910" spans="1:12" x14ac:dyDescent="0.25">
      <c r="A910" s="56" t="s">
        <v>790</v>
      </c>
      <c r="B910" s="1" t="s">
        <v>12</v>
      </c>
      <c r="C910" s="138" t="s">
        <v>453</v>
      </c>
      <c r="D910" s="139"/>
      <c r="E910" s="140"/>
      <c r="F910" s="4" t="s">
        <v>13</v>
      </c>
      <c r="G910" s="14" t="s">
        <v>26</v>
      </c>
      <c r="H910" s="16"/>
      <c r="I910" s="57">
        <f t="shared" si="28"/>
        <v>0</v>
      </c>
    </row>
    <row r="911" spans="1:12" x14ac:dyDescent="0.25">
      <c r="A911" s="56" t="s">
        <v>791</v>
      </c>
      <c r="B911" s="1" t="s">
        <v>34</v>
      </c>
      <c r="C911" s="138" t="s">
        <v>35</v>
      </c>
      <c r="D911" s="139"/>
      <c r="E911" s="140"/>
      <c r="F911" s="2" t="s">
        <v>22</v>
      </c>
      <c r="G911" s="14">
        <v>39.199999999999996</v>
      </c>
      <c r="H911" s="16"/>
      <c r="I911" s="57">
        <f t="shared" si="28"/>
        <v>0</v>
      </c>
      <c r="L911" s="20"/>
    </row>
    <row r="912" spans="1:12" x14ac:dyDescent="0.25">
      <c r="A912" s="56" t="s">
        <v>792</v>
      </c>
      <c r="B912" s="1" t="s">
        <v>445</v>
      </c>
      <c r="C912" s="138" t="s">
        <v>37</v>
      </c>
      <c r="D912" s="139"/>
      <c r="E912" s="140"/>
      <c r="F912" s="2" t="s">
        <v>22</v>
      </c>
      <c r="G912" s="14">
        <v>156.79999999999998</v>
      </c>
      <c r="H912" s="16"/>
      <c r="I912" s="57">
        <f t="shared" si="28"/>
        <v>0</v>
      </c>
      <c r="L912" s="20"/>
    </row>
    <row r="913" spans="1:12" x14ac:dyDescent="0.25">
      <c r="A913" s="56" t="s">
        <v>793</v>
      </c>
      <c r="B913" s="1" t="s">
        <v>39</v>
      </c>
      <c r="C913" s="138" t="s">
        <v>40</v>
      </c>
      <c r="D913" s="139"/>
      <c r="E913" s="140"/>
      <c r="F913" s="2" t="s">
        <v>13</v>
      </c>
      <c r="G913" s="14" t="s">
        <v>207</v>
      </c>
      <c r="H913" s="16"/>
      <c r="I913" s="57">
        <f t="shared" si="28"/>
        <v>0</v>
      </c>
    </row>
    <row r="914" spans="1:12" ht="15" customHeight="1" x14ac:dyDescent="0.25">
      <c r="A914" s="56" t="s">
        <v>794</v>
      </c>
      <c r="B914" s="42" t="s">
        <v>446</v>
      </c>
      <c r="C914" s="138" t="s">
        <v>447</v>
      </c>
      <c r="D914" s="139"/>
      <c r="E914" s="140"/>
      <c r="F914" s="2" t="s">
        <v>58</v>
      </c>
      <c r="G914" s="14" t="s">
        <v>300</v>
      </c>
      <c r="H914" s="16"/>
      <c r="I914" s="57">
        <f t="shared" si="28"/>
        <v>0</v>
      </c>
    </row>
    <row r="915" spans="1:12" x14ac:dyDescent="0.25">
      <c r="A915" s="56" t="s">
        <v>795</v>
      </c>
      <c r="B915" s="1" t="s">
        <v>301</v>
      </c>
      <c r="C915" s="138" t="s">
        <v>302</v>
      </c>
      <c r="D915" s="139"/>
      <c r="E915" s="140"/>
      <c r="F915" s="2" t="s">
        <v>22</v>
      </c>
      <c r="G915" s="14">
        <v>41.316799999999994</v>
      </c>
      <c r="H915" s="16"/>
      <c r="I915" s="57">
        <f t="shared" si="28"/>
        <v>0</v>
      </c>
      <c r="L915" s="20"/>
    </row>
    <row r="916" spans="1:12" x14ac:dyDescent="0.25">
      <c r="A916" s="56" t="s">
        <v>796</v>
      </c>
      <c r="B916" s="1" t="s">
        <v>54</v>
      </c>
      <c r="C916" s="138" t="s">
        <v>55</v>
      </c>
      <c r="D916" s="139"/>
      <c r="E916" s="140"/>
      <c r="F916" s="2" t="s">
        <v>28</v>
      </c>
      <c r="G916" s="14">
        <v>16.463999999999999</v>
      </c>
      <c r="H916" s="16"/>
      <c r="I916" s="57">
        <f t="shared" si="28"/>
        <v>0</v>
      </c>
      <c r="L916" s="20"/>
    </row>
    <row r="917" spans="1:12" x14ac:dyDescent="0.25">
      <c r="A917" s="56" t="s">
        <v>797</v>
      </c>
      <c r="B917" s="1" t="s">
        <v>63</v>
      </c>
      <c r="C917" s="138" t="s">
        <v>64</v>
      </c>
      <c r="D917" s="139"/>
      <c r="E917" s="140"/>
      <c r="F917" s="2" t="s">
        <v>28</v>
      </c>
      <c r="G917" s="14">
        <v>371.1848</v>
      </c>
      <c r="H917" s="16"/>
      <c r="I917" s="57">
        <f t="shared" si="28"/>
        <v>0</v>
      </c>
      <c r="L917" s="20"/>
    </row>
    <row r="918" spans="1:12" x14ac:dyDescent="0.25">
      <c r="A918" s="56" t="s">
        <v>798</v>
      </c>
      <c r="B918" s="1" t="s">
        <v>65</v>
      </c>
      <c r="C918" s="138" t="s">
        <v>66</v>
      </c>
      <c r="D918" s="139"/>
      <c r="E918" s="140"/>
      <c r="F918" s="2" t="s">
        <v>28</v>
      </c>
      <c r="G918" s="14">
        <v>510.32519999999994</v>
      </c>
      <c r="H918" s="16"/>
      <c r="I918" s="57">
        <f t="shared" si="28"/>
        <v>0</v>
      </c>
      <c r="L918" s="20"/>
    </row>
    <row r="919" spans="1:12" x14ac:dyDescent="0.25">
      <c r="A919" s="56" t="s">
        <v>799</v>
      </c>
      <c r="B919" s="1" t="s">
        <v>68</v>
      </c>
      <c r="C919" s="138" t="s">
        <v>69</v>
      </c>
      <c r="D919" s="139"/>
      <c r="E919" s="140"/>
      <c r="F919" s="2" t="s">
        <v>28</v>
      </c>
      <c r="G919" s="14">
        <v>510.32519999999994</v>
      </c>
      <c r="H919" s="16"/>
      <c r="I919" s="57">
        <f t="shared" si="28"/>
        <v>0</v>
      </c>
      <c r="L919" s="20"/>
    </row>
    <row r="920" spans="1:12" x14ac:dyDescent="0.25">
      <c r="A920" s="56" t="s">
        <v>800</v>
      </c>
      <c r="B920" s="1" t="s">
        <v>70</v>
      </c>
      <c r="C920" s="138" t="s">
        <v>71</v>
      </c>
      <c r="D920" s="139"/>
      <c r="E920" s="140"/>
      <c r="F920" s="2" t="s">
        <v>28</v>
      </c>
      <c r="G920" s="14">
        <v>371.1848</v>
      </c>
      <c r="H920" s="16"/>
      <c r="I920" s="57">
        <f t="shared" si="28"/>
        <v>0</v>
      </c>
      <c r="L920" s="20"/>
    </row>
    <row r="921" spans="1:12" x14ac:dyDescent="0.25">
      <c r="A921" s="56" t="s">
        <v>801</v>
      </c>
      <c r="B921" s="1" t="s">
        <v>72</v>
      </c>
      <c r="C921" s="138" t="s">
        <v>456</v>
      </c>
      <c r="D921" s="139"/>
      <c r="E921" s="140"/>
      <c r="F921" s="2" t="s">
        <v>73</v>
      </c>
      <c r="G921" s="14">
        <v>21.265999999999995</v>
      </c>
      <c r="H921" s="16"/>
      <c r="I921" s="57">
        <f t="shared" si="28"/>
        <v>0</v>
      </c>
      <c r="L921" s="20"/>
    </row>
    <row r="922" spans="1:12" x14ac:dyDescent="0.25">
      <c r="A922" s="56" t="s">
        <v>802</v>
      </c>
      <c r="B922" s="1" t="s">
        <v>74</v>
      </c>
      <c r="C922" s="138" t="s">
        <v>457</v>
      </c>
      <c r="D922" s="139"/>
      <c r="E922" s="140"/>
      <c r="F922" s="2" t="s">
        <v>73</v>
      </c>
      <c r="G922" s="14">
        <v>21.265999999999995</v>
      </c>
      <c r="H922" s="16"/>
      <c r="I922" s="57">
        <f t="shared" si="28"/>
        <v>0</v>
      </c>
      <c r="L922" s="20"/>
    </row>
    <row r="923" spans="1:12" x14ac:dyDescent="0.25">
      <c r="A923" s="58"/>
      <c r="B923" s="44"/>
      <c r="C923" s="144"/>
      <c r="D923" s="145"/>
      <c r="E923" s="146"/>
      <c r="F923" s="8"/>
      <c r="G923" s="26"/>
      <c r="H923" s="27"/>
      <c r="I923" s="59"/>
    </row>
    <row r="924" spans="1:12" x14ac:dyDescent="0.25">
      <c r="A924" s="65" t="s">
        <v>803</v>
      </c>
      <c r="B924" s="45"/>
      <c r="C924" s="147" t="s">
        <v>197</v>
      </c>
      <c r="D924" s="148"/>
      <c r="E924" s="149"/>
      <c r="F924" s="28"/>
      <c r="G924" s="29"/>
      <c r="H924" s="30"/>
      <c r="I924" s="55">
        <f>SUM(I925:I964)</f>
        <v>0</v>
      </c>
    </row>
    <row r="925" spans="1:12" x14ac:dyDescent="0.25">
      <c r="A925" s="56" t="s">
        <v>336</v>
      </c>
      <c r="B925" s="1" t="s">
        <v>272</v>
      </c>
      <c r="C925" s="138" t="s">
        <v>273</v>
      </c>
      <c r="D925" s="139"/>
      <c r="E925" s="140"/>
      <c r="F925" s="2" t="s">
        <v>22</v>
      </c>
      <c r="G925" s="14" t="s">
        <v>108</v>
      </c>
      <c r="H925" s="16"/>
      <c r="I925" s="57">
        <f t="shared" ref="I925:I963" si="29">G925*H925</f>
        <v>0</v>
      </c>
    </row>
    <row r="926" spans="1:12" x14ac:dyDescent="0.25">
      <c r="A926" s="56" t="s">
        <v>337</v>
      </c>
      <c r="B926" s="42" t="s">
        <v>426</v>
      </c>
      <c r="C926" s="141" t="s">
        <v>427</v>
      </c>
      <c r="D926" s="142"/>
      <c r="E926" s="150"/>
      <c r="F926" s="25" t="s">
        <v>28</v>
      </c>
      <c r="G926" s="14">
        <v>57.22</v>
      </c>
      <c r="H926" s="16"/>
      <c r="I926" s="57">
        <f>G926*H926</f>
        <v>0</v>
      </c>
    </row>
    <row r="927" spans="1:12" x14ac:dyDescent="0.25">
      <c r="A927" s="56" t="s">
        <v>338</v>
      </c>
      <c r="B927" s="42" t="s">
        <v>433</v>
      </c>
      <c r="C927" s="141" t="s">
        <v>434</v>
      </c>
      <c r="D927" s="142"/>
      <c r="E927" s="143"/>
      <c r="F927" s="2" t="s">
        <v>73</v>
      </c>
      <c r="G927" s="14">
        <v>2.86</v>
      </c>
      <c r="H927" s="16"/>
      <c r="I927" s="57">
        <f>G927*H927</f>
        <v>0</v>
      </c>
    </row>
    <row r="928" spans="1:12" x14ac:dyDescent="0.25">
      <c r="A928" s="56" t="s">
        <v>339</v>
      </c>
      <c r="B928" s="1" t="s">
        <v>275</v>
      </c>
      <c r="C928" s="138" t="s">
        <v>461</v>
      </c>
      <c r="D928" s="139"/>
      <c r="E928" s="140"/>
      <c r="F928" s="4" t="s">
        <v>22</v>
      </c>
      <c r="G928" s="14" t="s">
        <v>108</v>
      </c>
      <c r="H928" s="16"/>
      <c r="I928" s="57">
        <f t="shared" si="29"/>
        <v>0</v>
      </c>
    </row>
    <row r="929" spans="1:12" x14ac:dyDescent="0.25">
      <c r="A929" s="56" t="s">
        <v>340</v>
      </c>
      <c r="B929" s="1" t="s">
        <v>276</v>
      </c>
      <c r="C929" s="138" t="s">
        <v>277</v>
      </c>
      <c r="D929" s="139"/>
      <c r="E929" s="140"/>
      <c r="F929" s="2" t="s">
        <v>28</v>
      </c>
      <c r="G929" s="14">
        <v>3.5</v>
      </c>
      <c r="H929" s="16"/>
      <c r="I929" s="57">
        <f t="shared" si="29"/>
        <v>0</v>
      </c>
    </row>
    <row r="930" spans="1:12" x14ac:dyDescent="0.25">
      <c r="A930" s="56" t="s">
        <v>341</v>
      </c>
      <c r="B930" s="1" t="s">
        <v>442</v>
      </c>
      <c r="C930" s="138" t="s">
        <v>454</v>
      </c>
      <c r="D930" s="139"/>
      <c r="E930" s="140"/>
      <c r="F930" s="4" t="s">
        <v>28</v>
      </c>
      <c r="G930" s="14" t="s">
        <v>50</v>
      </c>
      <c r="H930" s="16"/>
      <c r="I930" s="57">
        <f t="shared" si="29"/>
        <v>0</v>
      </c>
    </row>
    <row r="931" spans="1:12" x14ac:dyDescent="0.25">
      <c r="A931" s="56" t="s">
        <v>342</v>
      </c>
      <c r="B931" s="42" t="s">
        <v>448</v>
      </c>
      <c r="C931" s="141" t="s">
        <v>449</v>
      </c>
      <c r="D931" s="142"/>
      <c r="E931" s="143"/>
      <c r="F931" s="2" t="s">
        <v>13</v>
      </c>
      <c r="G931" s="14">
        <v>1</v>
      </c>
      <c r="H931" s="16"/>
      <c r="I931" s="57">
        <f>G932*H932</f>
        <v>0</v>
      </c>
    </row>
    <row r="932" spans="1:12" x14ac:dyDescent="0.25">
      <c r="A932" s="56" t="s">
        <v>343</v>
      </c>
      <c r="B932" s="42" t="s">
        <v>450</v>
      </c>
      <c r="C932" s="141" t="s">
        <v>451</v>
      </c>
      <c r="D932" s="142"/>
      <c r="E932" s="143"/>
      <c r="F932" s="2" t="s">
        <v>13</v>
      </c>
      <c r="G932" s="14">
        <v>1</v>
      </c>
      <c r="H932" s="16"/>
      <c r="I932" s="57">
        <f>G932*H932</f>
        <v>0</v>
      </c>
    </row>
    <row r="933" spans="1:12" x14ac:dyDescent="0.25">
      <c r="A933" s="56" t="s">
        <v>344</v>
      </c>
      <c r="B933" s="1" t="s">
        <v>278</v>
      </c>
      <c r="C933" s="138" t="s">
        <v>279</v>
      </c>
      <c r="D933" s="139"/>
      <c r="E933" s="140"/>
      <c r="F933" s="2" t="s">
        <v>28</v>
      </c>
      <c r="G933" s="14">
        <v>48.019999999999996</v>
      </c>
      <c r="H933" s="16"/>
      <c r="I933" s="57">
        <f t="shared" si="29"/>
        <v>0</v>
      </c>
      <c r="L933" s="20"/>
    </row>
    <row r="934" spans="1:12" x14ac:dyDescent="0.25">
      <c r="A934" s="56" t="s">
        <v>804</v>
      </c>
      <c r="B934" s="1" t="s">
        <v>281</v>
      </c>
      <c r="C934" s="138" t="s">
        <v>282</v>
      </c>
      <c r="D934" s="139"/>
      <c r="E934" s="140"/>
      <c r="F934" s="2" t="s">
        <v>22</v>
      </c>
      <c r="G934" s="14">
        <v>31.359999999999996</v>
      </c>
      <c r="H934" s="16"/>
      <c r="I934" s="57">
        <f t="shared" si="29"/>
        <v>0</v>
      </c>
      <c r="L934" s="20"/>
    </row>
    <row r="935" spans="1:12" x14ac:dyDescent="0.25">
      <c r="A935" s="56" t="s">
        <v>805</v>
      </c>
      <c r="B935" s="1" t="s">
        <v>283</v>
      </c>
      <c r="C935" s="138" t="s">
        <v>284</v>
      </c>
      <c r="D935" s="139"/>
      <c r="E935" s="140"/>
      <c r="F935" s="2" t="s">
        <v>28</v>
      </c>
      <c r="G935" s="14">
        <v>48.019999999999996</v>
      </c>
      <c r="H935" s="16"/>
      <c r="I935" s="57">
        <f t="shared" si="29"/>
        <v>0</v>
      </c>
      <c r="L935" s="20"/>
    </row>
    <row r="936" spans="1:12" x14ac:dyDescent="0.25">
      <c r="A936" s="56" t="s">
        <v>806</v>
      </c>
      <c r="B936" s="1" t="s">
        <v>285</v>
      </c>
      <c r="C936" s="138" t="s">
        <v>286</v>
      </c>
      <c r="D936" s="139"/>
      <c r="E936" s="140"/>
      <c r="F936" s="2" t="s">
        <v>13</v>
      </c>
      <c r="G936" s="14" t="s">
        <v>207</v>
      </c>
      <c r="H936" s="16"/>
      <c r="I936" s="57">
        <f t="shared" si="29"/>
        <v>0</v>
      </c>
    </row>
    <row r="937" spans="1:12" x14ac:dyDescent="0.25">
      <c r="A937" s="56" t="s">
        <v>807</v>
      </c>
      <c r="B937" s="1" t="s">
        <v>287</v>
      </c>
      <c r="C937" s="138" t="s">
        <v>288</v>
      </c>
      <c r="D937" s="139"/>
      <c r="E937" s="140"/>
      <c r="F937" s="2" t="s">
        <v>13</v>
      </c>
      <c r="G937" s="14" t="s">
        <v>18</v>
      </c>
      <c r="H937" s="16"/>
      <c r="I937" s="57">
        <f t="shared" si="29"/>
        <v>0</v>
      </c>
    </row>
    <row r="938" spans="1:12" x14ac:dyDescent="0.25">
      <c r="A938" s="56" t="s">
        <v>808</v>
      </c>
      <c r="B938" s="42" t="s">
        <v>428</v>
      </c>
      <c r="C938" s="141" t="s">
        <v>429</v>
      </c>
      <c r="D938" s="142"/>
      <c r="E938" s="143"/>
      <c r="F938" s="25" t="s">
        <v>28</v>
      </c>
      <c r="G938" s="14">
        <v>265.13</v>
      </c>
      <c r="H938" s="16"/>
      <c r="I938" s="57">
        <f>G938*H938</f>
        <v>0</v>
      </c>
    </row>
    <row r="939" spans="1:12" x14ac:dyDescent="0.25">
      <c r="A939" s="56" t="s">
        <v>809</v>
      </c>
      <c r="B939" s="1" t="s">
        <v>61</v>
      </c>
      <c r="C939" s="138" t="s">
        <v>62</v>
      </c>
      <c r="D939" s="139"/>
      <c r="E939" s="140"/>
      <c r="F939" s="2" t="s">
        <v>28</v>
      </c>
      <c r="G939" s="14">
        <v>371.1848</v>
      </c>
      <c r="H939" s="16"/>
      <c r="I939" s="57">
        <f t="shared" si="29"/>
        <v>0</v>
      </c>
      <c r="L939" s="20"/>
    </row>
    <row r="940" spans="1:12" x14ac:dyDescent="0.25">
      <c r="A940" s="56" t="s">
        <v>810</v>
      </c>
      <c r="B940" s="1" t="s">
        <v>289</v>
      </c>
      <c r="C940" s="138" t="s">
        <v>290</v>
      </c>
      <c r="D940" s="139"/>
      <c r="E940" s="140"/>
      <c r="F940" s="2" t="s">
        <v>22</v>
      </c>
      <c r="G940" s="14">
        <v>117.6</v>
      </c>
      <c r="H940" s="16"/>
      <c r="I940" s="57">
        <f t="shared" si="29"/>
        <v>0</v>
      </c>
      <c r="L940" s="20"/>
    </row>
    <row r="941" spans="1:12" x14ac:dyDescent="0.25">
      <c r="A941" s="56" t="s">
        <v>811</v>
      </c>
      <c r="B941" s="1" t="s">
        <v>305</v>
      </c>
      <c r="C941" s="138" t="s">
        <v>51</v>
      </c>
      <c r="D941" s="139"/>
      <c r="E941" s="140"/>
      <c r="F941" s="2" t="s">
        <v>22</v>
      </c>
      <c r="G941" s="14" t="s">
        <v>291</v>
      </c>
      <c r="H941" s="22"/>
      <c r="I941" s="57">
        <f t="shared" si="29"/>
        <v>0</v>
      </c>
    </row>
    <row r="942" spans="1:12" x14ac:dyDescent="0.25">
      <c r="A942" s="56" t="s">
        <v>812</v>
      </c>
      <c r="B942" s="1" t="s">
        <v>31</v>
      </c>
      <c r="C942" s="138" t="s">
        <v>32</v>
      </c>
      <c r="D942" s="139"/>
      <c r="E942" s="140"/>
      <c r="F942" s="2" t="s">
        <v>13</v>
      </c>
      <c r="G942" s="14">
        <v>14</v>
      </c>
      <c r="H942" s="16"/>
      <c r="I942" s="57">
        <f t="shared" si="29"/>
        <v>0</v>
      </c>
    </row>
    <row r="943" spans="1:12" x14ac:dyDescent="0.25">
      <c r="A943" s="56" t="s">
        <v>813</v>
      </c>
      <c r="B943" s="1" t="s">
        <v>292</v>
      </c>
      <c r="C943" s="138" t="s">
        <v>293</v>
      </c>
      <c r="D943" s="139"/>
      <c r="E943" s="140"/>
      <c r="F943" s="2" t="s">
        <v>13</v>
      </c>
      <c r="G943" s="14" t="s">
        <v>26</v>
      </c>
      <c r="H943" s="16"/>
      <c r="I943" s="57">
        <f t="shared" si="29"/>
        <v>0</v>
      </c>
    </row>
    <row r="944" spans="1:12" x14ac:dyDescent="0.25">
      <c r="A944" s="56" t="s">
        <v>814</v>
      </c>
      <c r="B944" s="1" t="s">
        <v>16</v>
      </c>
      <c r="C944" s="138" t="s">
        <v>17</v>
      </c>
      <c r="D944" s="139"/>
      <c r="E944" s="140"/>
      <c r="F944" s="4" t="s">
        <v>13</v>
      </c>
      <c r="G944" s="14">
        <v>2</v>
      </c>
      <c r="H944" s="16"/>
      <c r="I944" s="57">
        <f t="shared" si="29"/>
        <v>0</v>
      </c>
    </row>
    <row r="945" spans="1:12" x14ac:dyDescent="0.25">
      <c r="A945" s="56" t="s">
        <v>815</v>
      </c>
      <c r="B945" s="1" t="s">
        <v>294</v>
      </c>
      <c r="C945" s="138" t="s">
        <v>295</v>
      </c>
      <c r="D945" s="139"/>
      <c r="E945" s="140"/>
      <c r="F945" s="2" t="s">
        <v>13</v>
      </c>
      <c r="G945" s="14" t="s">
        <v>26</v>
      </c>
      <c r="H945" s="16"/>
      <c r="I945" s="57">
        <f t="shared" si="29"/>
        <v>0</v>
      </c>
    </row>
    <row r="946" spans="1:12" x14ac:dyDescent="0.25">
      <c r="A946" s="56" t="s">
        <v>816</v>
      </c>
      <c r="B946" s="1" t="s">
        <v>296</v>
      </c>
      <c r="C946" s="138" t="s">
        <v>297</v>
      </c>
      <c r="D946" s="139"/>
      <c r="E946" s="140"/>
      <c r="F946" s="2" t="s">
        <v>13</v>
      </c>
      <c r="G946" s="14" t="s">
        <v>26</v>
      </c>
      <c r="H946" s="16"/>
      <c r="I946" s="57">
        <f t="shared" si="29"/>
        <v>0</v>
      </c>
    </row>
    <row r="947" spans="1:12" x14ac:dyDescent="0.25">
      <c r="A947" s="56" t="s">
        <v>817</v>
      </c>
      <c r="B947" s="1" t="s">
        <v>52</v>
      </c>
      <c r="C947" s="138" t="s">
        <v>53</v>
      </c>
      <c r="D947" s="139"/>
      <c r="E947" s="140"/>
      <c r="F947" s="2" t="s">
        <v>13</v>
      </c>
      <c r="G947" s="14" t="s">
        <v>26</v>
      </c>
      <c r="H947" s="16"/>
      <c r="I947" s="57">
        <f t="shared" si="29"/>
        <v>0</v>
      </c>
    </row>
    <row r="948" spans="1:12" x14ac:dyDescent="0.25">
      <c r="A948" s="56" t="s">
        <v>818</v>
      </c>
      <c r="B948" s="1" t="s">
        <v>41</v>
      </c>
      <c r="C948" s="138" t="s">
        <v>42</v>
      </c>
      <c r="D948" s="139"/>
      <c r="E948" s="140"/>
      <c r="F948" s="2" t="s">
        <v>13</v>
      </c>
      <c r="G948" s="14" t="s">
        <v>26</v>
      </c>
      <c r="H948" s="16"/>
      <c r="I948" s="57">
        <f t="shared" si="29"/>
        <v>0</v>
      </c>
    </row>
    <row r="949" spans="1:12" x14ac:dyDescent="0.25">
      <c r="A949" s="56" t="s">
        <v>819</v>
      </c>
      <c r="B949" s="1" t="s">
        <v>43</v>
      </c>
      <c r="C949" s="138" t="s">
        <v>44</v>
      </c>
      <c r="D949" s="139"/>
      <c r="E949" s="140"/>
      <c r="F949" s="2" t="s">
        <v>13</v>
      </c>
      <c r="G949" s="14" t="s">
        <v>26</v>
      </c>
      <c r="H949" s="16"/>
      <c r="I949" s="57">
        <f t="shared" si="29"/>
        <v>0</v>
      </c>
    </row>
    <row r="950" spans="1:12" x14ac:dyDescent="0.25">
      <c r="A950" s="56" t="s">
        <v>820</v>
      </c>
      <c r="B950" s="1" t="s">
        <v>48</v>
      </c>
      <c r="C950" s="138" t="s">
        <v>49</v>
      </c>
      <c r="D950" s="139"/>
      <c r="E950" s="140"/>
      <c r="F950" s="2" t="s">
        <v>13</v>
      </c>
      <c r="G950" s="14" t="s">
        <v>26</v>
      </c>
      <c r="H950" s="16"/>
      <c r="I950" s="57">
        <f t="shared" si="29"/>
        <v>0</v>
      </c>
    </row>
    <row r="951" spans="1:12" x14ac:dyDescent="0.25">
      <c r="A951" s="56" t="s">
        <v>821</v>
      </c>
      <c r="B951" s="1" t="s">
        <v>12</v>
      </c>
      <c r="C951" s="138" t="s">
        <v>453</v>
      </c>
      <c r="D951" s="139"/>
      <c r="E951" s="140"/>
      <c r="F951" s="4" t="s">
        <v>13</v>
      </c>
      <c r="G951" s="14" t="s">
        <v>26</v>
      </c>
      <c r="H951" s="16"/>
      <c r="I951" s="57">
        <f t="shared" si="29"/>
        <v>0</v>
      </c>
    </row>
    <row r="952" spans="1:12" x14ac:dyDescent="0.25">
      <c r="A952" s="56" t="s">
        <v>822</v>
      </c>
      <c r="B952" s="1" t="s">
        <v>34</v>
      </c>
      <c r="C952" s="138" t="s">
        <v>35</v>
      </c>
      <c r="D952" s="139"/>
      <c r="E952" s="140"/>
      <c r="F952" s="2" t="s">
        <v>22</v>
      </c>
      <c r="G952" s="14">
        <v>39.199999999999996</v>
      </c>
      <c r="H952" s="16"/>
      <c r="I952" s="57">
        <f t="shared" si="29"/>
        <v>0</v>
      </c>
      <c r="L952" s="20"/>
    </row>
    <row r="953" spans="1:12" x14ac:dyDescent="0.25">
      <c r="A953" s="56" t="s">
        <v>823</v>
      </c>
      <c r="B953" s="1" t="s">
        <v>445</v>
      </c>
      <c r="C953" s="138" t="s">
        <v>37</v>
      </c>
      <c r="D953" s="139"/>
      <c r="E953" s="140"/>
      <c r="F953" s="2" t="s">
        <v>22</v>
      </c>
      <c r="G953" s="14">
        <v>156.79999999999998</v>
      </c>
      <c r="H953" s="16"/>
      <c r="I953" s="57">
        <f t="shared" si="29"/>
        <v>0</v>
      </c>
      <c r="L953" s="20"/>
    </row>
    <row r="954" spans="1:12" ht="15" customHeight="1" x14ac:dyDescent="0.25">
      <c r="A954" s="56" t="s">
        <v>824</v>
      </c>
      <c r="B954" s="42" t="s">
        <v>446</v>
      </c>
      <c r="C954" s="138" t="s">
        <v>447</v>
      </c>
      <c r="D954" s="139"/>
      <c r="E954" s="140"/>
      <c r="F954" s="2" t="s">
        <v>58</v>
      </c>
      <c r="G954" s="14" t="s">
        <v>18</v>
      </c>
      <c r="H954" s="16"/>
      <c r="I954" s="57">
        <f t="shared" si="29"/>
        <v>0</v>
      </c>
    </row>
    <row r="955" spans="1:12" x14ac:dyDescent="0.25">
      <c r="A955" s="56" t="s">
        <v>825</v>
      </c>
      <c r="B955" s="1" t="s">
        <v>298</v>
      </c>
      <c r="C955" s="138" t="s">
        <v>299</v>
      </c>
      <c r="D955" s="139"/>
      <c r="E955" s="140"/>
      <c r="F955" s="2" t="s">
        <v>22</v>
      </c>
      <c r="G955" s="14">
        <v>44.687999999999995</v>
      </c>
      <c r="H955" s="16"/>
      <c r="I955" s="57">
        <f t="shared" si="29"/>
        <v>0</v>
      </c>
      <c r="L955" s="20"/>
    </row>
    <row r="956" spans="1:12" x14ac:dyDescent="0.25">
      <c r="A956" s="56" t="s">
        <v>826</v>
      </c>
      <c r="B956" s="1" t="s">
        <v>301</v>
      </c>
      <c r="C956" s="138" t="s">
        <v>302</v>
      </c>
      <c r="D956" s="139"/>
      <c r="E956" s="140"/>
      <c r="F956" s="2" t="s">
        <v>22</v>
      </c>
      <c r="G956" s="14">
        <v>41.316799999999994</v>
      </c>
      <c r="H956" s="16"/>
      <c r="I956" s="57">
        <f t="shared" si="29"/>
        <v>0</v>
      </c>
      <c r="L956" s="20"/>
    </row>
    <row r="957" spans="1:12" x14ac:dyDescent="0.25">
      <c r="A957" s="56" t="s">
        <v>827</v>
      </c>
      <c r="B957" s="1" t="s">
        <v>54</v>
      </c>
      <c r="C957" s="138" t="s">
        <v>55</v>
      </c>
      <c r="D957" s="139"/>
      <c r="E957" s="140"/>
      <c r="F957" s="2" t="s">
        <v>28</v>
      </c>
      <c r="G957" s="14">
        <v>16.463999999999999</v>
      </c>
      <c r="H957" s="16"/>
      <c r="I957" s="57">
        <f t="shared" si="29"/>
        <v>0</v>
      </c>
      <c r="L957" s="20"/>
    </row>
    <row r="958" spans="1:12" x14ac:dyDescent="0.25">
      <c r="A958" s="56" t="s">
        <v>828</v>
      </c>
      <c r="B958" s="1" t="s">
        <v>63</v>
      </c>
      <c r="C958" s="138" t="s">
        <v>64</v>
      </c>
      <c r="D958" s="139"/>
      <c r="E958" s="140"/>
      <c r="F958" s="2" t="s">
        <v>28</v>
      </c>
      <c r="G958" s="14">
        <v>371.1848</v>
      </c>
      <c r="H958" s="16"/>
      <c r="I958" s="57">
        <f t="shared" si="29"/>
        <v>0</v>
      </c>
      <c r="L958" s="20"/>
    </row>
    <row r="959" spans="1:12" x14ac:dyDescent="0.25">
      <c r="A959" s="56" t="s">
        <v>829</v>
      </c>
      <c r="B959" s="1" t="s">
        <v>65</v>
      </c>
      <c r="C959" s="138" t="s">
        <v>66</v>
      </c>
      <c r="D959" s="139"/>
      <c r="E959" s="140"/>
      <c r="F959" s="2" t="s">
        <v>28</v>
      </c>
      <c r="G959" s="14">
        <v>510.32519999999994</v>
      </c>
      <c r="H959" s="16"/>
      <c r="I959" s="57">
        <f t="shared" si="29"/>
        <v>0</v>
      </c>
      <c r="L959" s="20"/>
    </row>
    <row r="960" spans="1:12" x14ac:dyDescent="0.25">
      <c r="A960" s="56" t="s">
        <v>830</v>
      </c>
      <c r="B960" s="1" t="s">
        <v>68</v>
      </c>
      <c r="C960" s="138" t="s">
        <v>69</v>
      </c>
      <c r="D960" s="139"/>
      <c r="E960" s="140"/>
      <c r="F960" s="2" t="s">
        <v>28</v>
      </c>
      <c r="G960" s="14">
        <v>510.32519999999994</v>
      </c>
      <c r="H960" s="16"/>
      <c r="I960" s="57">
        <f t="shared" si="29"/>
        <v>0</v>
      </c>
      <c r="L960" s="20"/>
    </row>
    <row r="961" spans="1:12" x14ac:dyDescent="0.25">
      <c r="A961" s="56" t="s">
        <v>831</v>
      </c>
      <c r="B961" s="1" t="s">
        <v>70</v>
      </c>
      <c r="C961" s="138" t="s">
        <v>71</v>
      </c>
      <c r="D961" s="139"/>
      <c r="E961" s="140"/>
      <c r="F961" s="2" t="s">
        <v>28</v>
      </c>
      <c r="G961" s="14">
        <v>371.1848</v>
      </c>
      <c r="H961" s="16"/>
      <c r="I961" s="57">
        <f t="shared" si="29"/>
        <v>0</v>
      </c>
      <c r="L961" s="20"/>
    </row>
    <row r="962" spans="1:12" x14ac:dyDescent="0.25">
      <c r="A962" s="56" t="s">
        <v>832</v>
      </c>
      <c r="B962" s="1" t="s">
        <v>72</v>
      </c>
      <c r="C962" s="138" t="s">
        <v>456</v>
      </c>
      <c r="D962" s="139"/>
      <c r="E962" s="140"/>
      <c r="F962" s="2" t="s">
        <v>73</v>
      </c>
      <c r="G962" s="14">
        <v>21.265999999999995</v>
      </c>
      <c r="H962" s="16"/>
      <c r="I962" s="57">
        <f t="shared" si="29"/>
        <v>0</v>
      </c>
      <c r="L962" s="20"/>
    </row>
    <row r="963" spans="1:12" x14ac:dyDescent="0.25">
      <c r="A963" s="56" t="s">
        <v>833</v>
      </c>
      <c r="B963" s="1" t="s">
        <v>74</v>
      </c>
      <c r="C963" s="138" t="s">
        <v>457</v>
      </c>
      <c r="D963" s="139"/>
      <c r="E963" s="140"/>
      <c r="F963" s="2" t="s">
        <v>73</v>
      </c>
      <c r="G963" s="14">
        <v>21.265999999999995</v>
      </c>
      <c r="H963" s="16"/>
      <c r="I963" s="57">
        <f t="shared" si="29"/>
        <v>0</v>
      </c>
      <c r="L963" s="20"/>
    </row>
    <row r="964" spans="1:12" x14ac:dyDescent="0.25">
      <c r="A964" s="58"/>
      <c r="B964" s="44"/>
      <c r="C964" s="144"/>
      <c r="D964" s="145"/>
      <c r="E964" s="146"/>
      <c r="F964" s="8"/>
      <c r="G964" s="26"/>
      <c r="H964" s="27"/>
      <c r="I964" s="59"/>
    </row>
    <row r="965" spans="1:12" x14ac:dyDescent="0.25">
      <c r="A965" s="65" t="s">
        <v>834</v>
      </c>
      <c r="B965" s="45"/>
      <c r="C965" s="174" t="s">
        <v>10</v>
      </c>
      <c r="D965" s="175"/>
      <c r="E965" s="176"/>
      <c r="F965" s="28"/>
      <c r="G965" s="29"/>
      <c r="H965" s="30"/>
      <c r="I965" s="55">
        <f>SUM(I966:I1001)</f>
        <v>0</v>
      </c>
    </row>
    <row r="966" spans="1:12" x14ac:dyDescent="0.25">
      <c r="A966" s="56" t="s">
        <v>345</v>
      </c>
      <c r="B966" s="1" t="s">
        <v>275</v>
      </c>
      <c r="C966" s="138" t="s">
        <v>461</v>
      </c>
      <c r="D966" s="139"/>
      <c r="E966" s="140"/>
      <c r="F966" s="4" t="s">
        <v>22</v>
      </c>
      <c r="G966" s="14" t="s">
        <v>14</v>
      </c>
      <c r="H966" s="16"/>
      <c r="I966" s="57">
        <f t="shared" ref="I966:I1000" si="30">G966*H966</f>
        <v>0</v>
      </c>
    </row>
    <row r="967" spans="1:12" x14ac:dyDescent="0.25">
      <c r="A967" s="56" t="s">
        <v>346</v>
      </c>
      <c r="B967" s="42" t="s">
        <v>426</v>
      </c>
      <c r="C967" s="141" t="s">
        <v>427</v>
      </c>
      <c r="D967" s="142"/>
      <c r="E967" s="150"/>
      <c r="F967" s="25" t="s">
        <v>28</v>
      </c>
      <c r="G967" s="14">
        <v>34.82</v>
      </c>
      <c r="H967" s="16"/>
      <c r="I967" s="57">
        <f>G967*H967</f>
        <v>0</v>
      </c>
    </row>
    <row r="968" spans="1:12" x14ac:dyDescent="0.25">
      <c r="A968" s="56" t="s">
        <v>347</v>
      </c>
      <c r="B968" s="42" t="s">
        <v>433</v>
      </c>
      <c r="C968" s="141" t="s">
        <v>434</v>
      </c>
      <c r="D968" s="142"/>
      <c r="E968" s="143"/>
      <c r="F968" s="2" t="s">
        <v>73</v>
      </c>
      <c r="G968" s="14">
        <v>1.74</v>
      </c>
      <c r="H968" s="16"/>
      <c r="I968" s="57">
        <f>G968*H968</f>
        <v>0</v>
      </c>
    </row>
    <row r="969" spans="1:12" x14ac:dyDescent="0.25">
      <c r="A969" s="56" t="s">
        <v>348</v>
      </c>
      <c r="B969" s="1" t="s">
        <v>276</v>
      </c>
      <c r="C969" s="138" t="s">
        <v>277</v>
      </c>
      <c r="D969" s="139"/>
      <c r="E969" s="140"/>
      <c r="F969" s="2" t="s">
        <v>28</v>
      </c>
      <c r="G969" s="14">
        <v>3.5</v>
      </c>
      <c r="H969" s="16"/>
      <c r="I969" s="57">
        <f t="shared" si="30"/>
        <v>0</v>
      </c>
    </row>
    <row r="970" spans="1:12" x14ac:dyDescent="0.25">
      <c r="A970" s="56" t="s">
        <v>349</v>
      </c>
      <c r="B970" s="1" t="s">
        <v>442</v>
      </c>
      <c r="C970" s="138" t="s">
        <v>454</v>
      </c>
      <c r="D970" s="139"/>
      <c r="E970" s="140"/>
      <c r="F970" s="4" t="s">
        <v>28</v>
      </c>
      <c r="G970" s="14" t="s">
        <v>18</v>
      </c>
      <c r="H970" s="16"/>
      <c r="I970" s="57">
        <f t="shared" si="30"/>
        <v>0</v>
      </c>
    </row>
    <row r="971" spans="1:12" x14ac:dyDescent="0.25">
      <c r="A971" s="56" t="s">
        <v>350</v>
      </c>
      <c r="B971" s="42" t="s">
        <v>448</v>
      </c>
      <c r="C971" s="141" t="s">
        <v>449</v>
      </c>
      <c r="D971" s="142"/>
      <c r="E971" s="143"/>
      <c r="F971" s="2" t="s">
        <v>13</v>
      </c>
      <c r="G971" s="14">
        <v>1</v>
      </c>
      <c r="H971" s="16"/>
      <c r="I971" s="57">
        <f>G972*H972</f>
        <v>0</v>
      </c>
    </row>
    <row r="972" spans="1:12" x14ac:dyDescent="0.25">
      <c r="A972" s="56" t="s">
        <v>351</v>
      </c>
      <c r="B972" s="42" t="s">
        <v>450</v>
      </c>
      <c r="C972" s="141" t="s">
        <v>451</v>
      </c>
      <c r="D972" s="142"/>
      <c r="E972" s="143"/>
      <c r="F972" s="2" t="s">
        <v>13</v>
      </c>
      <c r="G972" s="14">
        <v>1</v>
      </c>
      <c r="H972" s="16"/>
      <c r="I972" s="57">
        <f>G972*H972</f>
        <v>0</v>
      </c>
    </row>
    <row r="973" spans="1:12" x14ac:dyDescent="0.25">
      <c r="A973" s="56" t="s">
        <v>352</v>
      </c>
      <c r="B973" s="1" t="s">
        <v>285</v>
      </c>
      <c r="C973" s="138" t="s">
        <v>286</v>
      </c>
      <c r="D973" s="139"/>
      <c r="E973" s="140"/>
      <c r="F973" s="2" t="s">
        <v>13</v>
      </c>
      <c r="G973" s="14" t="s">
        <v>104</v>
      </c>
      <c r="H973" s="16"/>
      <c r="I973" s="57">
        <f t="shared" si="30"/>
        <v>0</v>
      </c>
    </row>
    <row r="974" spans="1:12" x14ac:dyDescent="0.25">
      <c r="A974" s="56" t="s">
        <v>353</v>
      </c>
      <c r="B974" s="1" t="s">
        <v>287</v>
      </c>
      <c r="C974" s="138" t="s">
        <v>288</v>
      </c>
      <c r="D974" s="139"/>
      <c r="E974" s="140"/>
      <c r="F974" s="2" t="s">
        <v>13</v>
      </c>
      <c r="G974" s="14" t="s">
        <v>207</v>
      </c>
      <c r="H974" s="16"/>
      <c r="I974" s="57">
        <f t="shared" si="30"/>
        <v>0</v>
      </c>
    </row>
    <row r="975" spans="1:12" x14ac:dyDescent="0.25">
      <c r="A975" s="56" t="s">
        <v>835</v>
      </c>
      <c r="B975" s="42" t="s">
        <v>428</v>
      </c>
      <c r="C975" s="141" t="s">
        <v>429</v>
      </c>
      <c r="D975" s="142"/>
      <c r="E975" s="143"/>
      <c r="F975" s="25" t="s">
        <v>28</v>
      </c>
      <c r="G975" s="14">
        <v>265.13</v>
      </c>
      <c r="H975" s="16"/>
      <c r="I975" s="57">
        <f>G975*H975</f>
        <v>0</v>
      </c>
    </row>
    <row r="976" spans="1:12" x14ac:dyDescent="0.25">
      <c r="A976" s="56" t="s">
        <v>836</v>
      </c>
      <c r="B976" s="1" t="s">
        <v>61</v>
      </c>
      <c r="C976" s="138" t="s">
        <v>62</v>
      </c>
      <c r="D976" s="139"/>
      <c r="E976" s="140"/>
      <c r="F976" s="2" t="s">
        <v>28</v>
      </c>
      <c r="G976" s="14">
        <v>371.1848</v>
      </c>
      <c r="H976" s="16"/>
      <c r="I976" s="57">
        <f t="shared" si="30"/>
        <v>0</v>
      </c>
      <c r="L976" s="20"/>
    </row>
    <row r="977" spans="1:12" x14ac:dyDescent="0.25">
      <c r="A977" s="56" t="s">
        <v>837</v>
      </c>
      <c r="B977" s="1" t="s">
        <v>289</v>
      </c>
      <c r="C977" s="138" t="s">
        <v>290</v>
      </c>
      <c r="D977" s="139"/>
      <c r="E977" s="140"/>
      <c r="F977" s="2" t="s">
        <v>22</v>
      </c>
      <c r="G977" s="14">
        <v>117.6</v>
      </c>
      <c r="H977" s="16"/>
      <c r="I977" s="57">
        <f t="shared" si="30"/>
        <v>0</v>
      </c>
      <c r="L977" s="20"/>
    </row>
    <row r="978" spans="1:12" x14ac:dyDescent="0.25">
      <c r="A978" s="56" t="s">
        <v>838</v>
      </c>
      <c r="B978" s="1" t="s">
        <v>31</v>
      </c>
      <c r="C978" s="138" t="s">
        <v>32</v>
      </c>
      <c r="D978" s="139"/>
      <c r="E978" s="140"/>
      <c r="F978" s="2" t="s">
        <v>13</v>
      </c>
      <c r="G978" s="14">
        <v>14</v>
      </c>
      <c r="H978" s="16"/>
      <c r="I978" s="57">
        <f t="shared" si="30"/>
        <v>0</v>
      </c>
    </row>
    <row r="979" spans="1:12" x14ac:dyDescent="0.25">
      <c r="A979" s="56" t="s">
        <v>839</v>
      </c>
      <c r="B979" s="1" t="s">
        <v>292</v>
      </c>
      <c r="C979" s="138" t="s">
        <v>293</v>
      </c>
      <c r="D979" s="139"/>
      <c r="E979" s="140"/>
      <c r="F979" s="2" t="s">
        <v>13</v>
      </c>
      <c r="G979" s="14" t="s">
        <v>26</v>
      </c>
      <c r="H979" s="16"/>
      <c r="I979" s="57">
        <f t="shared" si="30"/>
        <v>0</v>
      </c>
    </row>
    <row r="980" spans="1:12" x14ac:dyDescent="0.25">
      <c r="A980" s="56" t="s">
        <v>840</v>
      </c>
      <c r="B980" s="1" t="s">
        <v>16</v>
      </c>
      <c r="C980" s="138" t="s">
        <v>17</v>
      </c>
      <c r="D980" s="139"/>
      <c r="E980" s="140"/>
      <c r="F980" s="4" t="s">
        <v>13</v>
      </c>
      <c r="G980" s="14">
        <v>2</v>
      </c>
      <c r="H980" s="16"/>
      <c r="I980" s="57">
        <f t="shared" si="30"/>
        <v>0</v>
      </c>
    </row>
    <row r="981" spans="1:12" x14ac:dyDescent="0.25">
      <c r="A981" s="56" t="s">
        <v>841</v>
      </c>
      <c r="B981" s="1" t="s">
        <v>294</v>
      </c>
      <c r="C981" s="138" t="s">
        <v>295</v>
      </c>
      <c r="D981" s="139"/>
      <c r="E981" s="140"/>
      <c r="F981" s="2" t="s">
        <v>13</v>
      </c>
      <c r="G981" s="14" t="s">
        <v>26</v>
      </c>
      <c r="H981" s="16"/>
      <c r="I981" s="57">
        <f t="shared" si="30"/>
        <v>0</v>
      </c>
    </row>
    <row r="982" spans="1:12" x14ac:dyDescent="0.25">
      <c r="A982" s="56" t="s">
        <v>842</v>
      </c>
      <c r="B982" s="1" t="s">
        <v>296</v>
      </c>
      <c r="C982" s="138" t="s">
        <v>297</v>
      </c>
      <c r="D982" s="139"/>
      <c r="E982" s="140"/>
      <c r="F982" s="2" t="s">
        <v>13</v>
      </c>
      <c r="G982" s="14" t="s">
        <v>26</v>
      </c>
      <c r="H982" s="16"/>
      <c r="I982" s="57">
        <f t="shared" si="30"/>
        <v>0</v>
      </c>
    </row>
    <row r="983" spans="1:12" x14ac:dyDescent="0.25">
      <c r="A983" s="56" t="s">
        <v>843</v>
      </c>
      <c r="B983" s="1" t="s">
        <v>52</v>
      </c>
      <c r="C983" s="138" t="s">
        <v>53</v>
      </c>
      <c r="D983" s="139"/>
      <c r="E983" s="140"/>
      <c r="F983" s="2" t="s">
        <v>13</v>
      </c>
      <c r="G983" s="14" t="s">
        <v>26</v>
      </c>
      <c r="H983" s="16"/>
      <c r="I983" s="57">
        <f t="shared" si="30"/>
        <v>0</v>
      </c>
    </row>
    <row r="984" spans="1:12" x14ac:dyDescent="0.25">
      <c r="A984" s="56" t="s">
        <v>844</v>
      </c>
      <c r="B984" s="1" t="s">
        <v>41</v>
      </c>
      <c r="C984" s="138" t="s">
        <v>42</v>
      </c>
      <c r="D984" s="139"/>
      <c r="E984" s="140"/>
      <c r="F984" s="2" t="s">
        <v>13</v>
      </c>
      <c r="G984" s="14" t="s">
        <v>26</v>
      </c>
      <c r="H984" s="16"/>
      <c r="I984" s="57">
        <f t="shared" si="30"/>
        <v>0</v>
      </c>
    </row>
    <row r="985" spans="1:12" x14ac:dyDescent="0.25">
      <c r="A985" s="56" t="s">
        <v>845</v>
      </c>
      <c r="B985" s="1" t="s">
        <v>43</v>
      </c>
      <c r="C985" s="138" t="s">
        <v>44</v>
      </c>
      <c r="D985" s="139"/>
      <c r="E985" s="140"/>
      <c r="F985" s="2" t="s">
        <v>13</v>
      </c>
      <c r="G985" s="14" t="s">
        <v>26</v>
      </c>
      <c r="H985" s="16"/>
      <c r="I985" s="57">
        <f t="shared" si="30"/>
        <v>0</v>
      </c>
    </row>
    <row r="986" spans="1:12" x14ac:dyDescent="0.25">
      <c r="A986" s="56" t="s">
        <v>846</v>
      </c>
      <c r="B986" s="1" t="s">
        <v>48</v>
      </c>
      <c r="C986" s="138" t="s">
        <v>49</v>
      </c>
      <c r="D986" s="139"/>
      <c r="E986" s="140"/>
      <c r="F986" s="2" t="s">
        <v>13</v>
      </c>
      <c r="G986" s="14" t="s">
        <v>26</v>
      </c>
      <c r="H986" s="16"/>
      <c r="I986" s="57">
        <f t="shared" si="30"/>
        <v>0</v>
      </c>
    </row>
    <row r="987" spans="1:12" x14ac:dyDescent="0.25">
      <c r="A987" s="56" t="s">
        <v>847</v>
      </c>
      <c r="B987" s="1" t="s">
        <v>12</v>
      </c>
      <c r="C987" s="138" t="s">
        <v>453</v>
      </c>
      <c r="D987" s="139"/>
      <c r="E987" s="140"/>
      <c r="F987" s="4" t="s">
        <v>13</v>
      </c>
      <c r="G987" s="14" t="s">
        <v>50</v>
      </c>
      <c r="H987" s="16"/>
      <c r="I987" s="57">
        <f t="shared" si="30"/>
        <v>0</v>
      </c>
    </row>
    <row r="988" spans="1:12" x14ac:dyDescent="0.25">
      <c r="A988" s="56" t="s">
        <v>848</v>
      </c>
      <c r="B988" s="1" t="s">
        <v>34</v>
      </c>
      <c r="C988" s="138" t="s">
        <v>35</v>
      </c>
      <c r="D988" s="139"/>
      <c r="E988" s="140"/>
      <c r="F988" s="2" t="s">
        <v>22</v>
      </c>
      <c r="G988" s="14">
        <v>39.199999999999996</v>
      </c>
      <c r="H988" s="16"/>
      <c r="I988" s="57">
        <f t="shared" si="30"/>
        <v>0</v>
      </c>
      <c r="L988" s="20"/>
    </row>
    <row r="989" spans="1:12" x14ac:dyDescent="0.25">
      <c r="A989" s="56" t="s">
        <v>849</v>
      </c>
      <c r="B989" s="1" t="s">
        <v>445</v>
      </c>
      <c r="C989" s="138" t="s">
        <v>37</v>
      </c>
      <c r="D989" s="139"/>
      <c r="E989" s="140"/>
      <c r="F989" s="2" t="s">
        <v>22</v>
      </c>
      <c r="G989" s="14">
        <v>156.79999999999998</v>
      </c>
      <c r="H989" s="16"/>
      <c r="I989" s="57">
        <f t="shared" si="30"/>
        <v>0</v>
      </c>
      <c r="L989" s="20"/>
    </row>
    <row r="990" spans="1:12" ht="15" customHeight="1" x14ac:dyDescent="0.25">
      <c r="A990" s="56" t="s">
        <v>850</v>
      </c>
      <c r="B990" s="42" t="s">
        <v>446</v>
      </c>
      <c r="C990" s="138" t="s">
        <v>447</v>
      </c>
      <c r="D990" s="139"/>
      <c r="E990" s="140"/>
      <c r="F990" s="2" t="s">
        <v>58</v>
      </c>
      <c r="G990" s="14" t="s">
        <v>207</v>
      </c>
      <c r="H990" s="16"/>
      <c r="I990" s="57">
        <f t="shared" si="30"/>
        <v>0</v>
      </c>
    </row>
    <row r="991" spans="1:12" x14ac:dyDescent="0.25">
      <c r="A991" s="56" t="s">
        <v>851</v>
      </c>
      <c r="B991" s="1" t="s">
        <v>298</v>
      </c>
      <c r="C991" s="138" t="s">
        <v>299</v>
      </c>
      <c r="D991" s="139"/>
      <c r="E991" s="140"/>
      <c r="F991" s="2" t="s">
        <v>22</v>
      </c>
      <c r="G991" s="14">
        <v>44.687999999999995</v>
      </c>
      <c r="H991" s="16"/>
      <c r="I991" s="57">
        <f t="shared" si="30"/>
        <v>0</v>
      </c>
      <c r="L991" s="20"/>
    </row>
    <row r="992" spans="1:12" x14ac:dyDescent="0.25">
      <c r="A992" s="56" t="s">
        <v>852</v>
      </c>
      <c r="B992" s="1" t="s">
        <v>301</v>
      </c>
      <c r="C992" s="138" t="s">
        <v>302</v>
      </c>
      <c r="D992" s="139"/>
      <c r="E992" s="140"/>
      <c r="F992" s="2" t="s">
        <v>22</v>
      </c>
      <c r="G992" s="14">
        <v>41.316799999999994</v>
      </c>
      <c r="H992" s="16"/>
      <c r="I992" s="57">
        <f t="shared" si="30"/>
        <v>0</v>
      </c>
      <c r="L992" s="20"/>
    </row>
    <row r="993" spans="1:12" x14ac:dyDescent="0.25">
      <c r="A993" s="56" t="s">
        <v>853</v>
      </c>
      <c r="B993" s="1" t="s">
        <v>54</v>
      </c>
      <c r="C993" s="138" t="s">
        <v>55</v>
      </c>
      <c r="D993" s="139"/>
      <c r="E993" s="140"/>
      <c r="F993" s="2" t="s">
        <v>28</v>
      </c>
      <c r="G993" s="14">
        <v>16.463999999999999</v>
      </c>
      <c r="H993" s="16"/>
      <c r="I993" s="57">
        <f t="shared" si="30"/>
        <v>0</v>
      </c>
      <c r="L993" s="20"/>
    </row>
    <row r="994" spans="1:12" x14ac:dyDescent="0.25">
      <c r="A994" s="56" t="s">
        <v>854</v>
      </c>
      <c r="B994" s="1" t="s">
        <v>63</v>
      </c>
      <c r="C994" s="138" t="s">
        <v>64</v>
      </c>
      <c r="D994" s="139"/>
      <c r="E994" s="140"/>
      <c r="F994" s="2" t="s">
        <v>28</v>
      </c>
      <c r="G994" s="14">
        <v>371.1848</v>
      </c>
      <c r="H994" s="16"/>
      <c r="I994" s="57">
        <f t="shared" si="30"/>
        <v>0</v>
      </c>
      <c r="L994" s="20"/>
    </row>
    <row r="995" spans="1:12" x14ac:dyDescent="0.25">
      <c r="A995" s="56" t="s">
        <v>855</v>
      </c>
      <c r="B995" s="1" t="s">
        <v>65</v>
      </c>
      <c r="C995" s="138" t="s">
        <v>66</v>
      </c>
      <c r="D995" s="139"/>
      <c r="E995" s="140"/>
      <c r="F995" s="2" t="s">
        <v>28</v>
      </c>
      <c r="G995" s="14">
        <v>510.32519999999994</v>
      </c>
      <c r="H995" s="16"/>
      <c r="I995" s="57">
        <f t="shared" si="30"/>
        <v>0</v>
      </c>
      <c r="L995" s="20"/>
    </row>
    <row r="996" spans="1:12" x14ac:dyDescent="0.25">
      <c r="A996" s="56" t="s">
        <v>856</v>
      </c>
      <c r="B996" s="1" t="s">
        <v>68</v>
      </c>
      <c r="C996" s="138" t="s">
        <v>69</v>
      </c>
      <c r="D996" s="139"/>
      <c r="E996" s="140"/>
      <c r="F996" s="2" t="s">
        <v>28</v>
      </c>
      <c r="G996" s="14">
        <v>510.32519999999994</v>
      </c>
      <c r="H996" s="16"/>
      <c r="I996" s="57">
        <f t="shared" si="30"/>
        <v>0</v>
      </c>
      <c r="L996" s="20"/>
    </row>
    <row r="997" spans="1:12" x14ac:dyDescent="0.25">
      <c r="A997" s="56" t="s">
        <v>857</v>
      </c>
      <c r="B997" s="1" t="s">
        <v>70</v>
      </c>
      <c r="C997" s="138" t="s">
        <v>71</v>
      </c>
      <c r="D997" s="139"/>
      <c r="E997" s="140"/>
      <c r="F997" s="2" t="s">
        <v>28</v>
      </c>
      <c r="G997" s="14">
        <v>371.1848</v>
      </c>
      <c r="H997" s="16"/>
      <c r="I997" s="57">
        <f t="shared" si="30"/>
        <v>0</v>
      </c>
      <c r="L997" s="20"/>
    </row>
    <row r="998" spans="1:12" x14ac:dyDescent="0.25">
      <c r="A998" s="56" t="s">
        <v>858</v>
      </c>
      <c r="B998" s="44"/>
      <c r="C998" s="138" t="s">
        <v>354</v>
      </c>
      <c r="D998" s="139"/>
      <c r="E998" s="140"/>
      <c r="F998" s="2" t="s">
        <v>13</v>
      </c>
      <c r="G998" s="14" t="s">
        <v>26</v>
      </c>
      <c r="H998" s="22"/>
      <c r="I998" s="57">
        <f t="shared" si="30"/>
        <v>0</v>
      </c>
    </row>
    <row r="999" spans="1:12" x14ac:dyDescent="0.25">
      <c r="A999" s="56" t="s">
        <v>859</v>
      </c>
      <c r="B999" s="1" t="s">
        <v>72</v>
      </c>
      <c r="C999" s="138" t="s">
        <v>456</v>
      </c>
      <c r="D999" s="139"/>
      <c r="E999" s="140"/>
      <c r="F999" s="1" t="s">
        <v>73</v>
      </c>
      <c r="G999" s="14">
        <v>21.265999999999995</v>
      </c>
      <c r="H999" s="16"/>
      <c r="I999" s="57">
        <f t="shared" si="30"/>
        <v>0</v>
      </c>
      <c r="L999" s="20"/>
    </row>
    <row r="1000" spans="1:12" x14ac:dyDescent="0.25">
      <c r="A1000" s="56" t="s">
        <v>860</v>
      </c>
      <c r="B1000" s="1" t="s">
        <v>74</v>
      </c>
      <c r="C1000" s="138" t="s">
        <v>457</v>
      </c>
      <c r="D1000" s="139"/>
      <c r="E1000" s="140"/>
      <c r="F1000" s="1" t="s">
        <v>73</v>
      </c>
      <c r="G1000" s="14">
        <v>21.265999999999995</v>
      </c>
      <c r="H1000" s="16"/>
      <c r="I1000" s="57">
        <f t="shared" si="30"/>
        <v>0</v>
      </c>
      <c r="L1000" s="20"/>
    </row>
    <row r="1001" spans="1:12" x14ac:dyDescent="0.25">
      <c r="A1001" s="67"/>
      <c r="B1001" s="1"/>
      <c r="C1001" s="138"/>
      <c r="D1001" s="139"/>
      <c r="E1001" s="140"/>
      <c r="F1001" s="1"/>
      <c r="G1001" s="14"/>
      <c r="H1001" s="17"/>
      <c r="I1001" s="57"/>
    </row>
    <row r="1002" spans="1:12" ht="15" customHeight="1" x14ac:dyDescent="0.25">
      <c r="A1002" s="96" t="s">
        <v>861</v>
      </c>
      <c r="B1002" s="97"/>
      <c r="C1002" s="151" t="s">
        <v>381</v>
      </c>
      <c r="D1002" s="152"/>
      <c r="E1002" s="153"/>
      <c r="F1002" s="98"/>
      <c r="G1002" s="99"/>
      <c r="H1002" s="100"/>
      <c r="I1002" s="101">
        <f>SUM(I1003:I1028)</f>
        <v>0</v>
      </c>
    </row>
    <row r="1003" spans="1:12" ht="15" customHeight="1" x14ac:dyDescent="0.25">
      <c r="A1003" s="68" t="s">
        <v>862</v>
      </c>
      <c r="B1003" s="1" t="s">
        <v>272</v>
      </c>
      <c r="C1003" s="138" t="s">
        <v>273</v>
      </c>
      <c r="D1003" s="139"/>
      <c r="E1003" s="140"/>
      <c r="F1003" s="1" t="s">
        <v>22</v>
      </c>
      <c r="G1003" s="14" t="s">
        <v>171</v>
      </c>
      <c r="H1003" s="16"/>
      <c r="I1003" s="57">
        <f t="shared" ref="I1003:I1027" si="31">G1003*H1003</f>
        <v>0</v>
      </c>
    </row>
    <row r="1004" spans="1:12" ht="15" customHeight="1" x14ac:dyDescent="0.25">
      <c r="A1004" s="68" t="s">
        <v>863</v>
      </c>
      <c r="B1004" s="1" t="s">
        <v>275</v>
      </c>
      <c r="C1004" s="138" t="s">
        <v>461</v>
      </c>
      <c r="D1004" s="139"/>
      <c r="E1004" s="140"/>
      <c r="F1004" s="3" t="s">
        <v>22</v>
      </c>
      <c r="G1004" s="14" t="s">
        <v>171</v>
      </c>
      <c r="H1004" s="16"/>
      <c r="I1004" s="57">
        <f t="shared" si="31"/>
        <v>0</v>
      </c>
    </row>
    <row r="1005" spans="1:12" ht="15" customHeight="1" x14ac:dyDescent="0.25">
      <c r="A1005" s="68" t="s">
        <v>864</v>
      </c>
      <c r="B1005" s="1" t="s">
        <v>276</v>
      </c>
      <c r="C1005" s="138" t="s">
        <v>277</v>
      </c>
      <c r="D1005" s="139"/>
      <c r="E1005" s="140"/>
      <c r="F1005" s="1" t="s">
        <v>28</v>
      </c>
      <c r="G1005" s="14">
        <v>3.5</v>
      </c>
      <c r="H1005" s="16"/>
      <c r="I1005" s="57">
        <f t="shared" si="31"/>
        <v>0</v>
      </c>
    </row>
    <row r="1006" spans="1:12" ht="15" customHeight="1" x14ac:dyDescent="0.25">
      <c r="A1006" s="68" t="s">
        <v>865</v>
      </c>
      <c r="B1006" s="1" t="s">
        <v>442</v>
      </c>
      <c r="C1006" s="138" t="s">
        <v>454</v>
      </c>
      <c r="D1006" s="139"/>
      <c r="E1006" s="140"/>
      <c r="F1006" s="3" t="s">
        <v>28</v>
      </c>
      <c r="G1006" s="14" t="s">
        <v>382</v>
      </c>
      <c r="H1006" s="16"/>
      <c r="I1006" s="57">
        <f t="shared" si="31"/>
        <v>0</v>
      </c>
      <c r="K1006" s="12"/>
    </row>
    <row r="1007" spans="1:12" ht="15" customHeight="1" x14ac:dyDescent="0.25">
      <c r="A1007" s="68" t="s">
        <v>866</v>
      </c>
      <c r="B1007" s="1" t="s">
        <v>278</v>
      </c>
      <c r="C1007" s="138" t="s">
        <v>279</v>
      </c>
      <c r="D1007" s="139"/>
      <c r="E1007" s="140"/>
      <c r="F1007" s="1" t="s">
        <v>28</v>
      </c>
      <c r="G1007" s="14">
        <v>29.4</v>
      </c>
      <c r="H1007" s="16"/>
      <c r="I1007" s="57">
        <f t="shared" si="31"/>
        <v>0</v>
      </c>
      <c r="L1007" s="20"/>
    </row>
    <row r="1008" spans="1:12" ht="15" customHeight="1" x14ac:dyDescent="0.25">
      <c r="A1008" s="68" t="s">
        <v>867</v>
      </c>
      <c r="B1008" s="1" t="s">
        <v>281</v>
      </c>
      <c r="C1008" s="138" t="s">
        <v>282</v>
      </c>
      <c r="D1008" s="139"/>
      <c r="E1008" s="140"/>
      <c r="F1008" s="1" t="s">
        <v>22</v>
      </c>
      <c r="G1008" s="14">
        <v>11.759999999999998</v>
      </c>
      <c r="H1008" s="16"/>
      <c r="I1008" s="57">
        <f t="shared" si="31"/>
        <v>0</v>
      </c>
      <c r="L1008" s="20"/>
    </row>
    <row r="1009" spans="1:12" ht="15" customHeight="1" x14ac:dyDescent="0.25">
      <c r="A1009" s="68" t="s">
        <v>868</v>
      </c>
      <c r="B1009" s="1" t="s">
        <v>283</v>
      </c>
      <c r="C1009" s="138" t="s">
        <v>284</v>
      </c>
      <c r="D1009" s="139"/>
      <c r="E1009" s="140"/>
      <c r="F1009" s="1" t="s">
        <v>28</v>
      </c>
      <c r="G1009" s="14">
        <v>303.79999999999995</v>
      </c>
      <c r="H1009" s="16"/>
      <c r="I1009" s="57">
        <f t="shared" si="31"/>
        <v>0</v>
      </c>
      <c r="L1009" s="20"/>
    </row>
    <row r="1010" spans="1:12" ht="15" customHeight="1" x14ac:dyDescent="0.25">
      <c r="A1010" s="68" t="s">
        <v>869</v>
      </c>
      <c r="B1010" s="1" t="s">
        <v>34</v>
      </c>
      <c r="C1010" s="138" t="s">
        <v>35</v>
      </c>
      <c r="D1010" s="139"/>
      <c r="E1010" s="140"/>
      <c r="F1010" s="2" t="s">
        <v>22</v>
      </c>
      <c r="G1010" s="14">
        <v>235.2</v>
      </c>
      <c r="H1010" s="16"/>
      <c r="I1010" s="57">
        <f t="shared" si="31"/>
        <v>0</v>
      </c>
      <c r="L1010" s="20"/>
    </row>
    <row r="1011" spans="1:12" ht="15" customHeight="1" x14ac:dyDescent="0.25">
      <c r="A1011" s="68" t="s">
        <v>870</v>
      </c>
      <c r="B1011" s="1" t="s">
        <v>445</v>
      </c>
      <c r="C1011" s="138" t="s">
        <v>37</v>
      </c>
      <c r="D1011" s="139"/>
      <c r="E1011" s="140"/>
      <c r="F1011" s="2" t="s">
        <v>22</v>
      </c>
      <c r="G1011" s="14">
        <v>705.59999999999991</v>
      </c>
      <c r="H1011" s="16"/>
      <c r="I1011" s="57">
        <f t="shared" si="31"/>
        <v>0</v>
      </c>
      <c r="L1011" s="20"/>
    </row>
    <row r="1012" spans="1:12" ht="15" customHeight="1" x14ac:dyDescent="0.25">
      <c r="A1012" s="68" t="s">
        <v>871</v>
      </c>
      <c r="B1012" s="42" t="s">
        <v>446</v>
      </c>
      <c r="C1012" s="138" t="s">
        <v>447</v>
      </c>
      <c r="D1012" s="139"/>
      <c r="E1012" s="140"/>
      <c r="F1012" s="2" t="s">
        <v>58</v>
      </c>
      <c r="G1012" s="14">
        <v>24</v>
      </c>
      <c r="H1012" s="16"/>
      <c r="I1012" s="57">
        <f t="shared" si="31"/>
        <v>0</v>
      </c>
    </row>
    <row r="1013" spans="1:12" ht="15" customHeight="1" x14ac:dyDescent="0.25">
      <c r="A1013" s="68" t="s">
        <v>872</v>
      </c>
      <c r="B1013" s="1" t="s">
        <v>383</v>
      </c>
      <c r="C1013" s="138" t="s">
        <v>477</v>
      </c>
      <c r="D1013" s="139"/>
      <c r="E1013" s="140"/>
      <c r="F1013" s="3" t="s">
        <v>13</v>
      </c>
      <c r="G1013" s="14">
        <v>2</v>
      </c>
      <c r="H1013" s="16"/>
      <c r="I1013" s="57">
        <f t="shared" si="31"/>
        <v>0</v>
      </c>
    </row>
    <row r="1014" spans="1:12" ht="15" customHeight="1" x14ac:dyDescent="0.25">
      <c r="A1014" s="68" t="s">
        <v>873</v>
      </c>
      <c r="B1014" s="1" t="s">
        <v>384</v>
      </c>
      <c r="C1014" s="138" t="s">
        <v>478</v>
      </c>
      <c r="D1014" s="139"/>
      <c r="E1014" s="140"/>
      <c r="F1014" s="3" t="s">
        <v>13</v>
      </c>
      <c r="G1014" s="14">
        <v>2</v>
      </c>
      <c r="H1014" s="16"/>
      <c r="I1014" s="57">
        <f t="shared" si="31"/>
        <v>0</v>
      </c>
      <c r="K1014" s="12"/>
    </row>
    <row r="1015" spans="1:12" ht="15" customHeight="1" x14ac:dyDescent="0.25">
      <c r="A1015" s="68" t="s">
        <v>874</v>
      </c>
      <c r="B1015" s="1" t="s">
        <v>385</v>
      </c>
      <c r="C1015" s="138" t="s">
        <v>479</v>
      </c>
      <c r="D1015" s="139"/>
      <c r="E1015" s="140"/>
      <c r="F1015" s="3" t="s">
        <v>13</v>
      </c>
      <c r="G1015" s="14" t="s">
        <v>18</v>
      </c>
      <c r="H1015" s="16"/>
      <c r="I1015" s="57">
        <f t="shared" si="31"/>
        <v>0</v>
      </c>
    </row>
    <row r="1016" spans="1:12" ht="15" customHeight="1" x14ac:dyDescent="0.25">
      <c r="A1016" s="68" t="s">
        <v>875</v>
      </c>
      <c r="B1016" s="1" t="s">
        <v>386</v>
      </c>
      <c r="C1016" s="138" t="s">
        <v>387</v>
      </c>
      <c r="D1016" s="139"/>
      <c r="E1016" s="140"/>
      <c r="F1016" s="1" t="s">
        <v>13</v>
      </c>
      <c r="G1016" s="14">
        <v>2</v>
      </c>
      <c r="H1016" s="16"/>
      <c r="I1016" s="57">
        <f t="shared" si="31"/>
        <v>0</v>
      </c>
    </row>
    <row r="1017" spans="1:12" ht="15" customHeight="1" x14ac:dyDescent="0.25">
      <c r="A1017" s="68" t="s">
        <v>876</v>
      </c>
      <c r="B1017" s="1" t="s">
        <v>388</v>
      </c>
      <c r="C1017" s="138" t="s">
        <v>389</v>
      </c>
      <c r="D1017" s="139"/>
      <c r="E1017" s="140"/>
      <c r="F1017" s="1" t="s">
        <v>13</v>
      </c>
      <c r="G1017" s="14">
        <v>2</v>
      </c>
      <c r="H1017" s="16"/>
      <c r="I1017" s="57">
        <f t="shared" si="31"/>
        <v>0</v>
      </c>
    </row>
    <row r="1018" spans="1:12" ht="15" customHeight="1" x14ac:dyDescent="0.25">
      <c r="A1018" s="68" t="s">
        <v>877</v>
      </c>
      <c r="B1018" s="1" t="s">
        <v>390</v>
      </c>
      <c r="C1018" s="138" t="s">
        <v>391</v>
      </c>
      <c r="D1018" s="139"/>
      <c r="E1018" s="140"/>
      <c r="F1018" s="1" t="s">
        <v>13</v>
      </c>
      <c r="G1018" s="14">
        <v>2</v>
      </c>
      <c r="H1018" s="16"/>
      <c r="I1018" s="57">
        <f t="shared" si="31"/>
        <v>0</v>
      </c>
    </row>
    <row r="1019" spans="1:12" ht="15" customHeight="1" x14ac:dyDescent="0.25">
      <c r="A1019" s="68" t="s">
        <v>878</v>
      </c>
      <c r="B1019" s="1" t="s">
        <v>392</v>
      </c>
      <c r="C1019" s="138" t="s">
        <v>393</v>
      </c>
      <c r="D1019" s="139"/>
      <c r="E1019" s="140"/>
      <c r="F1019" s="1" t="s">
        <v>13</v>
      </c>
      <c r="G1019" s="14">
        <v>2</v>
      </c>
      <c r="H1019" s="16"/>
      <c r="I1019" s="57">
        <f t="shared" si="31"/>
        <v>0</v>
      </c>
    </row>
    <row r="1020" spans="1:12" ht="15" customHeight="1" x14ac:dyDescent="0.25">
      <c r="A1020" s="68" t="s">
        <v>879</v>
      </c>
      <c r="B1020" s="1" t="s">
        <v>394</v>
      </c>
      <c r="C1020" s="138" t="s">
        <v>395</v>
      </c>
      <c r="D1020" s="139"/>
      <c r="E1020" s="140"/>
      <c r="F1020" s="1" t="s">
        <v>13</v>
      </c>
      <c r="G1020" s="14">
        <v>2</v>
      </c>
      <c r="H1020" s="16"/>
      <c r="I1020" s="57">
        <f t="shared" si="31"/>
        <v>0</v>
      </c>
      <c r="K1020" s="7"/>
    </row>
    <row r="1021" spans="1:12" ht="15" customHeight="1" x14ac:dyDescent="0.25">
      <c r="A1021" s="68" t="s">
        <v>880</v>
      </c>
      <c r="B1021" s="1" t="s">
        <v>396</v>
      </c>
      <c r="C1021" s="138" t="s">
        <v>397</v>
      </c>
      <c r="D1021" s="139"/>
      <c r="E1021" s="140"/>
      <c r="F1021" s="1" t="s">
        <v>13</v>
      </c>
      <c r="G1021" s="14">
        <v>2</v>
      </c>
      <c r="H1021" s="16"/>
      <c r="I1021" s="57">
        <f t="shared" si="31"/>
        <v>0</v>
      </c>
    </row>
    <row r="1022" spans="1:12" ht="15" customHeight="1" x14ac:dyDescent="0.25">
      <c r="A1022" s="68" t="s">
        <v>881</v>
      </c>
      <c r="B1022" s="1" t="s">
        <v>398</v>
      </c>
      <c r="C1022" s="138" t="s">
        <v>399</v>
      </c>
      <c r="D1022" s="139"/>
      <c r="E1022" s="140"/>
      <c r="F1022" s="1" t="s">
        <v>13</v>
      </c>
      <c r="G1022" s="14">
        <v>2</v>
      </c>
      <c r="H1022" s="16"/>
      <c r="I1022" s="57">
        <f t="shared" si="31"/>
        <v>0</v>
      </c>
    </row>
    <row r="1023" spans="1:12" ht="15" customHeight="1" x14ac:dyDescent="0.25">
      <c r="A1023" s="68" t="s">
        <v>882</v>
      </c>
      <c r="B1023" s="1" t="s">
        <v>31</v>
      </c>
      <c r="C1023" s="138" t="s">
        <v>32</v>
      </c>
      <c r="D1023" s="139"/>
      <c r="E1023" s="140"/>
      <c r="F1023" s="1" t="s">
        <v>13</v>
      </c>
      <c r="G1023" s="14">
        <v>8</v>
      </c>
      <c r="H1023" s="16"/>
      <c r="I1023" s="57">
        <f t="shared" si="31"/>
        <v>0</v>
      </c>
    </row>
    <row r="1024" spans="1:12" ht="15" customHeight="1" x14ac:dyDescent="0.25">
      <c r="A1024" s="68" t="s">
        <v>883</v>
      </c>
      <c r="B1024" s="1" t="s">
        <v>12</v>
      </c>
      <c r="C1024" s="138" t="s">
        <v>453</v>
      </c>
      <c r="D1024" s="139"/>
      <c r="E1024" s="140"/>
      <c r="F1024" s="3" t="s">
        <v>13</v>
      </c>
      <c r="G1024" s="14" t="s">
        <v>18</v>
      </c>
      <c r="H1024" s="16"/>
      <c r="I1024" s="57">
        <f t="shared" si="31"/>
        <v>0</v>
      </c>
    </row>
    <row r="1025" spans="1:11" ht="15" customHeight="1" x14ac:dyDescent="0.25">
      <c r="A1025" s="68" t="s">
        <v>884</v>
      </c>
      <c r="B1025" s="1" t="s">
        <v>41</v>
      </c>
      <c r="C1025" s="138" t="s">
        <v>42</v>
      </c>
      <c r="D1025" s="139"/>
      <c r="E1025" s="140"/>
      <c r="F1025" s="1" t="s">
        <v>13</v>
      </c>
      <c r="G1025" s="14" t="s">
        <v>26</v>
      </c>
      <c r="H1025" s="16"/>
      <c r="I1025" s="57">
        <f t="shared" si="31"/>
        <v>0</v>
      </c>
    </row>
    <row r="1026" spans="1:11" ht="15" customHeight="1" x14ac:dyDescent="0.25">
      <c r="A1026" s="68" t="s">
        <v>885</v>
      </c>
      <c r="B1026" s="1" t="s">
        <v>305</v>
      </c>
      <c r="C1026" s="138" t="s">
        <v>51</v>
      </c>
      <c r="D1026" s="139"/>
      <c r="E1026" s="140"/>
      <c r="F1026" s="1" t="s">
        <v>22</v>
      </c>
      <c r="G1026" s="14" t="s">
        <v>400</v>
      </c>
      <c r="H1026" s="22"/>
      <c r="I1026" s="57">
        <f t="shared" si="31"/>
        <v>0</v>
      </c>
      <c r="K1026" s="7"/>
    </row>
    <row r="1027" spans="1:11" ht="15" customHeight="1" x14ac:dyDescent="0.25">
      <c r="A1027" s="68" t="s">
        <v>886</v>
      </c>
      <c r="B1027" s="1" t="s">
        <v>70</v>
      </c>
      <c r="C1027" s="138" t="s">
        <v>71</v>
      </c>
      <c r="D1027" s="139"/>
      <c r="E1027" s="140"/>
      <c r="F1027" s="2" t="s">
        <v>28</v>
      </c>
      <c r="G1027" s="14">
        <v>240</v>
      </c>
      <c r="H1027" s="16"/>
      <c r="I1027" s="57">
        <f t="shared" si="31"/>
        <v>0</v>
      </c>
      <c r="K1027" s="7"/>
    </row>
    <row r="1028" spans="1:11" ht="15" customHeight="1" x14ac:dyDescent="0.25">
      <c r="A1028" s="67"/>
      <c r="B1028" s="1"/>
      <c r="C1028" s="138"/>
      <c r="D1028" s="139"/>
      <c r="E1028" s="140"/>
      <c r="F1028" s="1"/>
      <c r="G1028" s="14"/>
      <c r="H1028" s="17"/>
      <c r="I1028" s="57"/>
    </row>
    <row r="1029" spans="1:11" x14ac:dyDescent="0.25">
      <c r="A1029" s="61" t="s">
        <v>887</v>
      </c>
      <c r="B1029" s="46"/>
      <c r="C1029" s="165" t="s">
        <v>355</v>
      </c>
      <c r="D1029" s="166"/>
      <c r="E1029" s="167"/>
      <c r="F1029" s="31"/>
      <c r="G1029" s="32"/>
      <c r="H1029" s="33"/>
      <c r="I1029" s="53">
        <f>SUM(I1030:I1042)</f>
        <v>0</v>
      </c>
      <c r="K1029" s="7"/>
    </row>
    <row r="1030" spans="1:11" x14ac:dyDescent="0.25">
      <c r="A1030" s="68" t="s">
        <v>888</v>
      </c>
      <c r="B1030" s="42" t="s">
        <v>422</v>
      </c>
      <c r="C1030" s="138" t="s">
        <v>356</v>
      </c>
      <c r="D1030" s="139"/>
      <c r="E1030" s="140"/>
      <c r="F1030" s="1" t="s">
        <v>28</v>
      </c>
      <c r="G1030" s="14">
        <v>120</v>
      </c>
      <c r="H1030" s="16"/>
      <c r="I1030" s="57">
        <f t="shared" ref="I1030:I1039" si="32">G1030*H1030</f>
        <v>0</v>
      </c>
    </row>
    <row r="1031" spans="1:11" x14ac:dyDescent="0.25">
      <c r="A1031" s="68" t="s">
        <v>889</v>
      </c>
      <c r="B1031" s="42" t="s">
        <v>423</v>
      </c>
      <c r="C1031" s="138" t="s">
        <v>357</v>
      </c>
      <c r="D1031" s="139"/>
      <c r="E1031" s="140"/>
      <c r="F1031" s="1" t="s">
        <v>28</v>
      </c>
      <c r="G1031" s="14">
        <v>30</v>
      </c>
      <c r="H1031" s="16"/>
      <c r="I1031" s="57">
        <f t="shared" si="32"/>
        <v>0</v>
      </c>
    </row>
    <row r="1032" spans="1:11" x14ac:dyDescent="0.25">
      <c r="A1032" s="68" t="s">
        <v>890</v>
      </c>
      <c r="B1032" s="1" t="s">
        <v>358</v>
      </c>
      <c r="C1032" s="138" t="s">
        <v>359</v>
      </c>
      <c r="D1032" s="139"/>
      <c r="E1032" s="140"/>
      <c r="F1032" s="1" t="s">
        <v>28</v>
      </c>
      <c r="G1032" s="14">
        <v>150</v>
      </c>
      <c r="H1032" s="16"/>
      <c r="I1032" s="57">
        <f t="shared" si="32"/>
        <v>0</v>
      </c>
    </row>
    <row r="1033" spans="1:11" x14ac:dyDescent="0.25">
      <c r="A1033" s="68" t="s">
        <v>891</v>
      </c>
      <c r="B1033" s="1" t="s">
        <v>360</v>
      </c>
      <c r="C1033" s="138" t="s">
        <v>361</v>
      </c>
      <c r="D1033" s="139"/>
      <c r="E1033" s="140"/>
      <c r="F1033" s="1" t="s">
        <v>28</v>
      </c>
      <c r="G1033" s="14" t="s">
        <v>362</v>
      </c>
      <c r="H1033" s="16"/>
      <c r="I1033" s="57">
        <f t="shared" si="32"/>
        <v>0</v>
      </c>
    </row>
    <row r="1034" spans="1:11" x14ac:dyDescent="0.25">
      <c r="A1034" s="68" t="s">
        <v>892</v>
      </c>
      <c r="B1034" s="1" t="s">
        <v>363</v>
      </c>
      <c r="C1034" s="138" t="s">
        <v>364</v>
      </c>
      <c r="D1034" s="139"/>
      <c r="E1034" s="140"/>
      <c r="F1034" s="1" t="s">
        <v>28</v>
      </c>
      <c r="G1034" s="14" t="s">
        <v>365</v>
      </c>
      <c r="H1034" s="16"/>
      <c r="I1034" s="57">
        <f t="shared" si="32"/>
        <v>0</v>
      </c>
    </row>
    <row r="1035" spans="1:11" x14ac:dyDescent="0.25">
      <c r="A1035" s="68" t="s">
        <v>893</v>
      </c>
      <c r="B1035" s="42" t="s">
        <v>424</v>
      </c>
      <c r="C1035" s="138" t="s">
        <v>366</v>
      </c>
      <c r="D1035" s="139"/>
      <c r="E1035" s="140"/>
      <c r="F1035" s="1" t="s">
        <v>367</v>
      </c>
      <c r="G1035" s="14" t="s">
        <v>368</v>
      </c>
      <c r="H1035" s="16"/>
      <c r="I1035" s="57">
        <f t="shared" si="32"/>
        <v>0</v>
      </c>
    </row>
    <row r="1036" spans="1:11" x14ac:dyDescent="0.25">
      <c r="A1036" s="68" t="s">
        <v>894</v>
      </c>
      <c r="B1036" s="1" t="s">
        <v>369</v>
      </c>
      <c r="C1036" s="138" t="s">
        <v>370</v>
      </c>
      <c r="D1036" s="139"/>
      <c r="E1036" s="140"/>
      <c r="F1036" s="3" t="s">
        <v>22</v>
      </c>
      <c r="G1036" s="14" t="s">
        <v>371</v>
      </c>
      <c r="H1036" s="16"/>
      <c r="I1036" s="57">
        <f t="shared" si="32"/>
        <v>0</v>
      </c>
    </row>
    <row r="1037" spans="1:11" x14ac:dyDescent="0.25">
      <c r="A1037" s="68" t="s">
        <v>895</v>
      </c>
      <c r="B1037" s="42" t="s">
        <v>425</v>
      </c>
      <c r="C1037" s="138" t="s">
        <v>372</v>
      </c>
      <c r="D1037" s="139"/>
      <c r="E1037" s="140"/>
      <c r="F1037" s="1" t="s">
        <v>373</v>
      </c>
      <c r="G1037" s="14" t="s">
        <v>374</v>
      </c>
      <c r="H1037" s="16"/>
      <c r="I1037" s="57">
        <f t="shared" si="32"/>
        <v>0</v>
      </c>
    </row>
    <row r="1038" spans="1:11" x14ac:dyDescent="0.25">
      <c r="A1038" s="68" t="s">
        <v>896</v>
      </c>
      <c r="B1038" s="1" t="s">
        <v>375</v>
      </c>
      <c r="C1038" s="138" t="s">
        <v>376</v>
      </c>
      <c r="D1038" s="139"/>
      <c r="E1038" s="140"/>
      <c r="F1038" s="3" t="s">
        <v>28</v>
      </c>
      <c r="G1038" s="14" t="s">
        <v>377</v>
      </c>
      <c r="H1038" s="16"/>
      <c r="I1038" s="57">
        <f t="shared" si="32"/>
        <v>0</v>
      </c>
    </row>
    <row r="1039" spans="1:11" x14ac:dyDescent="0.25">
      <c r="A1039" s="68" t="s">
        <v>897</v>
      </c>
      <c r="B1039" s="1" t="s">
        <v>378</v>
      </c>
      <c r="C1039" s="138" t="s">
        <v>379</v>
      </c>
      <c r="D1039" s="139"/>
      <c r="E1039" s="140"/>
      <c r="F1039" s="1" t="s">
        <v>28</v>
      </c>
      <c r="G1039" s="14" t="s">
        <v>380</v>
      </c>
      <c r="H1039" s="16"/>
      <c r="I1039" s="57">
        <f t="shared" si="32"/>
        <v>0</v>
      </c>
    </row>
    <row r="1040" spans="1:11" ht="75" customHeight="1" x14ac:dyDescent="0.25">
      <c r="A1040" s="68" t="s">
        <v>464</v>
      </c>
      <c r="B1040" s="1"/>
      <c r="C1040" s="138" t="s">
        <v>944</v>
      </c>
      <c r="D1040" s="139"/>
      <c r="E1040" s="140"/>
      <c r="F1040" s="3" t="s">
        <v>13</v>
      </c>
      <c r="G1040" s="24">
        <v>4</v>
      </c>
      <c r="H1040" s="40"/>
      <c r="I1040" s="69">
        <f t="shared" ref="I1040:I1041" si="33">G1040*H1040</f>
        <v>0</v>
      </c>
    </row>
    <row r="1041" spans="1:9" ht="15" customHeight="1" x14ac:dyDescent="0.25">
      <c r="A1041" s="68" t="s">
        <v>942</v>
      </c>
      <c r="B1041" s="1" t="s">
        <v>943</v>
      </c>
      <c r="C1041" s="171" t="s">
        <v>946</v>
      </c>
      <c r="D1041" s="172"/>
      <c r="E1041" s="173"/>
      <c r="F1041" s="3" t="s">
        <v>28</v>
      </c>
      <c r="G1041" s="24">
        <v>480</v>
      </c>
      <c r="H1041" s="136"/>
      <c r="I1041" s="69">
        <f t="shared" si="33"/>
        <v>0</v>
      </c>
    </row>
    <row r="1042" spans="1:9" x14ac:dyDescent="0.25">
      <c r="A1042" s="58"/>
      <c r="B1042" s="44"/>
      <c r="C1042" s="144"/>
      <c r="D1042" s="145"/>
      <c r="E1042" s="146"/>
      <c r="F1042" s="8"/>
      <c r="G1042" s="26"/>
      <c r="H1042" s="27"/>
      <c r="I1042" s="59"/>
    </row>
    <row r="1043" spans="1:9" x14ac:dyDescent="0.25">
      <c r="A1043" s="61" t="s">
        <v>898</v>
      </c>
      <c r="B1043" s="46"/>
      <c r="C1043" s="165" t="s">
        <v>401</v>
      </c>
      <c r="D1043" s="166"/>
      <c r="E1043" s="167"/>
      <c r="F1043" s="31"/>
      <c r="G1043" s="32"/>
      <c r="H1043" s="33"/>
      <c r="I1043" s="53">
        <f>SUM(I1044:I1045)</f>
        <v>0</v>
      </c>
    </row>
    <row r="1044" spans="1:9" ht="15.75" customHeight="1" x14ac:dyDescent="0.25">
      <c r="A1044" s="68" t="s">
        <v>899</v>
      </c>
      <c r="B1044" s="1" t="s">
        <v>402</v>
      </c>
      <c r="C1044" s="138" t="s">
        <v>403</v>
      </c>
      <c r="D1044" s="139"/>
      <c r="E1044" s="140"/>
      <c r="F1044" s="1" t="s">
        <v>28</v>
      </c>
      <c r="G1044" s="14" t="s">
        <v>404</v>
      </c>
      <c r="H1044" s="41"/>
      <c r="I1044" s="57">
        <f>G1044*H1044</f>
        <v>0</v>
      </c>
    </row>
    <row r="1045" spans="1:9" x14ac:dyDescent="0.25">
      <c r="A1045" s="58"/>
      <c r="B1045" s="44"/>
      <c r="C1045" s="144"/>
      <c r="D1045" s="145"/>
      <c r="E1045" s="146"/>
      <c r="F1045" s="8"/>
      <c r="G1045" s="26"/>
      <c r="H1045" s="27"/>
      <c r="I1045" s="59"/>
    </row>
    <row r="1046" spans="1:9" x14ac:dyDescent="0.25">
      <c r="A1046" s="61" t="s">
        <v>900</v>
      </c>
      <c r="B1046" s="46"/>
      <c r="C1046" s="165" t="s">
        <v>405</v>
      </c>
      <c r="D1046" s="166"/>
      <c r="E1046" s="167"/>
      <c r="F1046" s="31"/>
      <c r="G1046" s="32"/>
      <c r="H1046" s="33"/>
      <c r="I1046" s="53">
        <f>SUM(I1047:I1055)</f>
        <v>0</v>
      </c>
    </row>
    <row r="1047" spans="1:9" ht="25.5" x14ac:dyDescent="0.25">
      <c r="A1047" s="68" t="s">
        <v>901</v>
      </c>
      <c r="B1047" s="1" t="s">
        <v>406</v>
      </c>
      <c r="C1047" s="138" t="s">
        <v>407</v>
      </c>
      <c r="D1047" s="139"/>
      <c r="E1047" s="140"/>
      <c r="F1047" s="1" t="s">
        <v>408</v>
      </c>
      <c r="G1047" s="14">
        <v>12</v>
      </c>
      <c r="H1047" s="16"/>
      <c r="I1047" s="57">
        <f t="shared" ref="I1047:I1054" si="34">G1047*H1047</f>
        <v>0</v>
      </c>
    </row>
    <row r="1048" spans="1:9" ht="25.5" x14ac:dyDescent="0.25">
      <c r="A1048" s="68" t="s">
        <v>902</v>
      </c>
      <c r="B1048" s="1" t="s">
        <v>409</v>
      </c>
      <c r="C1048" s="138" t="s">
        <v>410</v>
      </c>
      <c r="D1048" s="139"/>
      <c r="E1048" s="140"/>
      <c r="F1048" s="1" t="s">
        <v>408</v>
      </c>
      <c r="G1048" s="14">
        <v>8</v>
      </c>
      <c r="H1048" s="16"/>
      <c r="I1048" s="57">
        <f t="shared" si="34"/>
        <v>0</v>
      </c>
    </row>
    <row r="1049" spans="1:9" ht="25.5" x14ac:dyDescent="0.25">
      <c r="A1049" s="68" t="s">
        <v>903</v>
      </c>
      <c r="B1049" s="1" t="s">
        <v>411</v>
      </c>
      <c r="C1049" s="138" t="s">
        <v>463</v>
      </c>
      <c r="D1049" s="139"/>
      <c r="E1049" s="140"/>
      <c r="F1049" s="1" t="s">
        <v>408</v>
      </c>
      <c r="G1049" s="14">
        <v>12</v>
      </c>
      <c r="H1049" s="16"/>
      <c r="I1049" s="57">
        <f t="shared" si="34"/>
        <v>0</v>
      </c>
    </row>
    <row r="1050" spans="1:9" ht="25.5" x14ac:dyDescent="0.25">
      <c r="A1050" s="68" t="s">
        <v>904</v>
      </c>
      <c r="B1050" s="1" t="s">
        <v>480</v>
      </c>
      <c r="C1050" s="138" t="s">
        <v>412</v>
      </c>
      <c r="D1050" s="139"/>
      <c r="E1050" s="140"/>
      <c r="F1050" s="1" t="s">
        <v>413</v>
      </c>
      <c r="G1050" s="14">
        <v>5280</v>
      </c>
      <c r="H1050" s="16"/>
      <c r="I1050" s="57">
        <f>G1050*H1050</f>
        <v>0</v>
      </c>
    </row>
    <row r="1051" spans="1:9" ht="25.5" x14ac:dyDescent="0.25">
      <c r="A1051" s="68" t="s">
        <v>905</v>
      </c>
      <c r="B1051" s="1" t="s">
        <v>480</v>
      </c>
      <c r="C1051" s="138" t="s">
        <v>414</v>
      </c>
      <c r="D1051" s="139"/>
      <c r="E1051" s="140"/>
      <c r="F1051" s="1" t="s">
        <v>413</v>
      </c>
      <c r="G1051" s="14">
        <v>10560</v>
      </c>
      <c r="H1051" s="16"/>
      <c r="I1051" s="57">
        <f>G1051*H1051</f>
        <v>0</v>
      </c>
    </row>
    <row r="1052" spans="1:9" x14ac:dyDescent="0.25">
      <c r="A1052" s="68" t="s">
        <v>906</v>
      </c>
      <c r="B1052" s="1" t="s">
        <v>415</v>
      </c>
      <c r="C1052" s="138" t="s">
        <v>416</v>
      </c>
      <c r="D1052" s="139"/>
      <c r="E1052" s="140"/>
      <c r="F1052" s="1" t="s">
        <v>408</v>
      </c>
      <c r="G1052" s="14">
        <v>12</v>
      </c>
      <c r="H1052" s="16"/>
      <c r="I1052" s="57">
        <f t="shared" si="34"/>
        <v>0</v>
      </c>
    </row>
    <row r="1053" spans="1:9" x14ac:dyDescent="0.25">
      <c r="A1053" s="68" t="s">
        <v>907</v>
      </c>
      <c r="B1053" s="1" t="s">
        <v>415</v>
      </c>
      <c r="C1053" s="138" t="s">
        <v>417</v>
      </c>
      <c r="D1053" s="139"/>
      <c r="E1053" s="140"/>
      <c r="F1053" s="1" t="s">
        <v>408</v>
      </c>
      <c r="G1053" s="14">
        <v>12</v>
      </c>
      <c r="H1053" s="16"/>
      <c r="I1053" s="57">
        <f t="shared" si="34"/>
        <v>0</v>
      </c>
    </row>
    <row r="1054" spans="1:9" x14ac:dyDescent="0.25">
      <c r="A1054" s="68" t="s">
        <v>908</v>
      </c>
      <c r="B1054" s="1" t="s">
        <v>415</v>
      </c>
      <c r="C1054" s="138" t="s">
        <v>418</v>
      </c>
      <c r="D1054" s="139"/>
      <c r="E1054" s="140"/>
      <c r="F1054" s="1" t="s">
        <v>408</v>
      </c>
      <c r="G1054" s="14">
        <v>12</v>
      </c>
      <c r="H1054" s="16"/>
      <c r="I1054" s="57">
        <f t="shared" si="34"/>
        <v>0</v>
      </c>
    </row>
    <row r="1055" spans="1:9" x14ac:dyDescent="0.25">
      <c r="A1055" s="70"/>
      <c r="B1055" s="49"/>
      <c r="C1055" s="162"/>
      <c r="D1055" s="163"/>
      <c r="E1055" s="164"/>
      <c r="F1055" s="6"/>
      <c r="G1055" s="18"/>
      <c r="H1055" s="15"/>
      <c r="I1055" s="71"/>
    </row>
    <row r="1056" spans="1:9" ht="15" customHeight="1" x14ac:dyDescent="0.25">
      <c r="A1056" s="168" t="s">
        <v>419</v>
      </c>
      <c r="B1056" s="169"/>
      <c r="C1056" s="169"/>
      <c r="D1056" s="169"/>
      <c r="E1056" s="169"/>
      <c r="F1056" s="169"/>
      <c r="G1056" s="169"/>
      <c r="H1056" s="170"/>
      <c r="I1056" s="72">
        <f>I1046+I1043+I1029+I349+I277+I197+I175+I154+I150+I145+I124+I73+I5+I1002</f>
        <v>0</v>
      </c>
    </row>
    <row r="1057" spans="1:12" ht="15" customHeight="1" x14ac:dyDescent="0.25">
      <c r="A1057" s="154" t="s">
        <v>420</v>
      </c>
      <c r="B1057" s="155"/>
      <c r="C1057" s="155"/>
      <c r="D1057" s="155"/>
      <c r="E1057" s="155"/>
      <c r="F1057" s="156"/>
      <c r="G1057" s="157" t="s">
        <v>947</v>
      </c>
      <c r="H1057" s="158"/>
      <c r="I1057" s="73" t="e">
        <f>I1056*G1057</f>
        <v>#VALUE!</v>
      </c>
      <c r="K1057" s="7"/>
    </row>
    <row r="1058" spans="1:12" ht="15" customHeight="1" thickBot="1" x14ac:dyDescent="0.3">
      <c r="A1058" s="159" t="s">
        <v>421</v>
      </c>
      <c r="B1058" s="160"/>
      <c r="C1058" s="160"/>
      <c r="D1058" s="160"/>
      <c r="E1058" s="160"/>
      <c r="F1058" s="160"/>
      <c r="G1058" s="160"/>
      <c r="H1058" s="161"/>
      <c r="I1058" s="74" t="e">
        <f>I1057+I1056</f>
        <v>#VALUE!</v>
      </c>
      <c r="K1058" s="7"/>
      <c r="L1058" s="20"/>
    </row>
  </sheetData>
  <mergeCells count="1069">
    <mergeCell ref="C8:E8"/>
    <mergeCell ref="C9:E9"/>
    <mergeCell ref="C10:E10"/>
    <mergeCell ref="C11:E11"/>
    <mergeCell ref="C14:E14"/>
    <mergeCell ref="C15:E15"/>
    <mergeCell ref="C12:E12"/>
    <mergeCell ref="C13:E13"/>
    <mergeCell ref="L3:O3"/>
    <mergeCell ref="C5:E5"/>
    <mergeCell ref="G5:H5"/>
    <mergeCell ref="C6:E6"/>
    <mergeCell ref="G6:H6"/>
    <mergeCell ref="C7:E7"/>
    <mergeCell ref="E1:G1"/>
    <mergeCell ref="H1:I1"/>
    <mergeCell ref="A2:I2"/>
    <mergeCell ref="A3:A4"/>
    <mergeCell ref="B3:B4"/>
    <mergeCell ref="C3:E4"/>
    <mergeCell ref="F3:F4"/>
    <mergeCell ref="G3:G4"/>
    <mergeCell ref="H3:I3"/>
    <mergeCell ref="C1:D1"/>
    <mergeCell ref="A1:B1"/>
    <mergeCell ref="C30:E30"/>
    <mergeCell ref="C31:E31"/>
    <mergeCell ref="C32:E32"/>
    <mergeCell ref="C33:E33"/>
    <mergeCell ref="C34:E34"/>
    <mergeCell ref="C38:E38"/>
    <mergeCell ref="C35:E35"/>
    <mergeCell ref="C36:E36"/>
    <mergeCell ref="C37:E37"/>
    <mergeCell ref="C22:E22"/>
    <mergeCell ref="C24:E24"/>
    <mergeCell ref="C25:E25"/>
    <mergeCell ref="C26:E26"/>
    <mergeCell ref="C27:E27"/>
    <mergeCell ref="C29:E29"/>
    <mergeCell ref="C28:E28"/>
    <mergeCell ref="C16:E16"/>
    <mergeCell ref="C17:E17"/>
    <mergeCell ref="C18:E18"/>
    <mergeCell ref="C19:E19"/>
    <mergeCell ref="C20:E20"/>
    <mergeCell ref="C21:E21"/>
    <mergeCell ref="C53:E53"/>
    <mergeCell ref="C54:E54"/>
    <mergeCell ref="C55:E55"/>
    <mergeCell ref="C56:E56"/>
    <mergeCell ref="C58:E58"/>
    <mergeCell ref="C59:E59"/>
    <mergeCell ref="C45:E45"/>
    <mergeCell ref="C46:E46"/>
    <mergeCell ref="C47:E47"/>
    <mergeCell ref="C48:E48"/>
    <mergeCell ref="C49:E49"/>
    <mergeCell ref="C52:E52"/>
    <mergeCell ref="C39:E39"/>
    <mergeCell ref="C40:E40"/>
    <mergeCell ref="C41:E41"/>
    <mergeCell ref="C42:E42"/>
    <mergeCell ref="C43:E43"/>
    <mergeCell ref="C44:E44"/>
    <mergeCell ref="C50:E50"/>
    <mergeCell ref="C51:E51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0:E60"/>
    <mergeCell ref="C61:E61"/>
    <mergeCell ref="C63:E63"/>
    <mergeCell ref="C64:E64"/>
    <mergeCell ref="C65:E65"/>
    <mergeCell ref="C66:E66"/>
    <mergeCell ref="C62:E62"/>
    <mergeCell ref="C93:E93"/>
    <mergeCell ref="C94:E94"/>
    <mergeCell ref="C95:E95"/>
    <mergeCell ref="C96:E96"/>
    <mergeCell ref="C97:E97"/>
    <mergeCell ref="C98:E98"/>
    <mergeCell ref="C85:E85"/>
    <mergeCell ref="C86:E86"/>
    <mergeCell ref="C88:E88"/>
    <mergeCell ref="C89:E89"/>
    <mergeCell ref="C91:E91"/>
    <mergeCell ref="C92:E92"/>
    <mergeCell ref="C79:E79"/>
    <mergeCell ref="C80:E80"/>
    <mergeCell ref="C81:E81"/>
    <mergeCell ref="C82:E82"/>
    <mergeCell ref="C83:E83"/>
    <mergeCell ref="C84:E84"/>
    <mergeCell ref="C90:E90"/>
    <mergeCell ref="C112:E112"/>
    <mergeCell ref="C113:E113"/>
    <mergeCell ref="C115:E115"/>
    <mergeCell ref="C116:E116"/>
    <mergeCell ref="C117:E117"/>
    <mergeCell ref="C118:E118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4:E114"/>
    <mergeCell ref="C131:E131"/>
    <mergeCell ref="C132:E132"/>
    <mergeCell ref="C134:E134"/>
    <mergeCell ref="C136:E136"/>
    <mergeCell ref="C137:E137"/>
    <mergeCell ref="C138:E138"/>
    <mergeCell ref="C135:E135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71:E171"/>
    <mergeCell ref="C172:E172"/>
    <mergeCell ref="C173:E173"/>
    <mergeCell ref="C174:E174"/>
    <mergeCell ref="C175:E175"/>
    <mergeCell ref="C176:E176"/>
    <mergeCell ref="C164:E164"/>
    <mergeCell ref="C166:E166"/>
    <mergeCell ref="C167:E167"/>
    <mergeCell ref="C168:E168"/>
    <mergeCell ref="C169:E169"/>
    <mergeCell ref="C170:E170"/>
    <mergeCell ref="C165:E165"/>
    <mergeCell ref="C157:E157"/>
    <mergeCell ref="C158:E158"/>
    <mergeCell ref="C159:E159"/>
    <mergeCell ref="C160:E160"/>
    <mergeCell ref="C161:E161"/>
    <mergeCell ref="C162:E162"/>
    <mergeCell ref="C191:E191"/>
    <mergeCell ref="C192:E192"/>
    <mergeCell ref="C193:E193"/>
    <mergeCell ref="C194:E194"/>
    <mergeCell ref="C195:E195"/>
    <mergeCell ref="C196:E196"/>
    <mergeCell ref="C183:E183"/>
    <mergeCell ref="C184:E184"/>
    <mergeCell ref="C186:E186"/>
    <mergeCell ref="C188:E188"/>
    <mergeCell ref="C189:E189"/>
    <mergeCell ref="C190:E190"/>
    <mergeCell ref="C187:E187"/>
    <mergeCell ref="C177:E177"/>
    <mergeCell ref="C178:E178"/>
    <mergeCell ref="C179:E179"/>
    <mergeCell ref="C180:E180"/>
    <mergeCell ref="C181:E181"/>
    <mergeCell ref="C182:E182"/>
    <mergeCell ref="C212:E212"/>
    <mergeCell ref="C213:E213"/>
    <mergeCell ref="C214:E214"/>
    <mergeCell ref="C215:E215"/>
    <mergeCell ref="C216:E216"/>
    <mergeCell ref="C217:E217"/>
    <mergeCell ref="C205:E205"/>
    <mergeCell ref="C206:E206"/>
    <mergeCell ref="C207:E207"/>
    <mergeCell ref="C208:E208"/>
    <mergeCell ref="C209:E209"/>
    <mergeCell ref="C211:E211"/>
    <mergeCell ref="C197:E197"/>
    <mergeCell ref="C198:E198"/>
    <mergeCell ref="C199:E199"/>
    <mergeCell ref="C200:E200"/>
    <mergeCell ref="C201:E201"/>
    <mergeCell ref="C204:E204"/>
    <mergeCell ref="C202:E202"/>
    <mergeCell ref="C203:E203"/>
    <mergeCell ref="C231:E231"/>
    <mergeCell ref="C232:E232"/>
    <mergeCell ref="C233:E233"/>
    <mergeCell ref="C234:E234"/>
    <mergeCell ref="C235:E235"/>
    <mergeCell ref="C236:E236"/>
    <mergeCell ref="C224:E224"/>
    <mergeCell ref="C225:E225"/>
    <mergeCell ref="C226:E226"/>
    <mergeCell ref="C227:E227"/>
    <mergeCell ref="C228:E228"/>
    <mergeCell ref="C229:E229"/>
    <mergeCell ref="C218:E218"/>
    <mergeCell ref="C219:E219"/>
    <mergeCell ref="C220:E220"/>
    <mergeCell ref="C221:E221"/>
    <mergeCell ref="C222:E222"/>
    <mergeCell ref="C223:E223"/>
    <mergeCell ref="C230:E230"/>
    <mergeCell ref="C251:E251"/>
    <mergeCell ref="C252:E252"/>
    <mergeCell ref="C253:E253"/>
    <mergeCell ref="C255:E255"/>
    <mergeCell ref="C256:E256"/>
    <mergeCell ref="C257:E257"/>
    <mergeCell ref="C243:E243"/>
    <mergeCell ref="C244:E244"/>
    <mergeCell ref="C247:E247"/>
    <mergeCell ref="C248:E248"/>
    <mergeCell ref="C249:E249"/>
    <mergeCell ref="C250:E250"/>
    <mergeCell ref="C245:E245"/>
    <mergeCell ref="C246:E246"/>
    <mergeCell ref="C237:E237"/>
    <mergeCell ref="C238:E238"/>
    <mergeCell ref="C239:E239"/>
    <mergeCell ref="C240:E240"/>
    <mergeCell ref="C241:E241"/>
    <mergeCell ref="C242:E242"/>
    <mergeCell ref="C270:E270"/>
    <mergeCell ref="C271:E271"/>
    <mergeCell ref="C272:E272"/>
    <mergeCell ref="C273:E273"/>
    <mergeCell ref="C274:E274"/>
    <mergeCell ref="C275:E275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93:E293"/>
    <mergeCell ref="C295:E295"/>
    <mergeCell ref="C296:E296"/>
    <mergeCell ref="C297:E297"/>
    <mergeCell ref="C298:E298"/>
    <mergeCell ref="C299:E299"/>
    <mergeCell ref="C294:E294"/>
    <mergeCell ref="C284:E284"/>
    <mergeCell ref="C285:E285"/>
    <mergeCell ref="C289:E289"/>
    <mergeCell ref="C290:E290"/>
    <mergeCell ref="C291:E291"/>
    <mergeCell ref="C292:E292"/>
    <mergeCell ref="C286:E286"/>
    <mergeCell ref="C287:E287"/>
    <mergeCell ref="C288:E288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318:E318"/>
    <mergeCell ref="C319:E319"/>
    <mergeCell ref="C320:E320"/>
    <mergeCell ref="C323:E323"/>
    <mergeCell ref="C328:E328"/>
    <mergeCell ref="C329:E329"/>
    <mergeCell ref="C324:E324"/>
    <mergeCell ref="C311:E311"/>
    <mergeCell ref="C312:E312"/>
    <mergeCell ref="C314:E314"/>
    <mergeCell ref="C315:E315"/>
    <mergeCell ref="C316:E316"/>
    <mergeCell ref="C317:E317"/>
    <mergeCell ref="C313:E313"/>
    <mergeCell ref="C300:E300"/>
    <mergeCell ref="C301:E301"/>
    <mergeCell ref="C302:E302"/>
    <mergeCell ref="C303:E303"/>
    <mergeCell ref="C304:E304"/>
    <mergeCell ref="C307:E307"/>
    <mergeCell ref="C308:E308"/>
    <mergeCell ref="C309:E309"/>
    <mergeCell ref="C310:E310"/>
    <mergeCell ref="C325:E325"/>
    <mergeCell ref="C326:E326"/>
    <mergeCell ref="C305:E305"/>
    <mergeCell ref="C306:E306"/>
    <mergeCell ref="C321:E321"/>
    <mergeCell ref="C322:E322"/>
    <mergeCell ref="C348:E348"/>
    <mergeCell ref="C349:E349"/>
    <mergeCell ref="C350:E350"/>
    <mergeCell ref="C351:E351"/>
    <mergeCell ref="C354:E354"/>
    <mergeCell ref="C355:E355"/>
    <mergeCell ref="C352:E352"/>
    <mergeCell ref="C353:E353"/>
    <mergeCell ref="C341:E341"/>
    <mergeCell ref="C342:E342"/>
    <mergeCell ref="C344:E344"/>
    <mergeCell ref="C345:E345"/>
    <mergeCell ref="C346:E346"/>
    <mergeCell ref="C347:E347"/>
    <mergeCell ref="C343:E343"/>
    <mergeCell ref="C330:E330"/>
    <mergeCell ref="C331:E331"/>
    <mergeCell ref="C332:E332"/>
    <mergeCell ref="C333:E333"/>
    <mergeCell ref="C334:E334"/>
    <mergeCell ref="C337:E337"/>
    <mergeCell ref="C335:E335"/>
    <mergeCell ref="C336:E336"/>
    <mergeCell ref="C338:E338"/>
    <mergeCell ref="C339:E339"/>
    <mergeCell ref="C340:E340"/>
    <mergeCell ref="C370:E370"/>
    <mergeCell ref="C371:E371"/>
    <mergeCell ref="C372:E372"/>
    <mergeCell ref="C373:E373"/>
    <mergeCell ref="C374:E374"/>
    <mergeCell ref="C375:E375"/>
    <mergeCell ref="C365:E365"/>
    <mergeCell ref="C366:E366"/>
    <mergeCell ref="C367:E367"/>
    <mergeCell ref="C368:E368"/>
    <mergeCell ref="C369:E369"/>
    <mergeCell ref="C356:E356"/>
    <mergeCell ref="C359:E359"/>
    <mergeCell ref="C360:E360"/>
    <mergeCell ref="C361:E361"/>
    <mergeCell ref="C362:E362"/>
    <mergeCell ref="C363:E363"/>
    <mergeCell ref="C357:E357"/>
    <mergeCell ref="C358:E358"/>
    <mergeCell ref="C364:E364"/>
    <mergeCell ref="C388:E388"/>
    <mergeCell ref="C389:E389"/>
    <mergeCell ref="C390:E390"/>
    <mergeCell ref="C391:E391"/>
    <mergeCell ref="C392:E392"/>
    <mergeCell ref="C395:E395"/>
    <mergeCell ref="C393:E393"/>
    <mergeCell ref="C394:E394"/>
    <mergeCell ref="C382:E382"/>
    <mergeCell ref="C383:E383"/>
    <mergeCell ref="C384:E384"/>
    <mergeCell ref="C385:E385"/>
    <mergeCell ref="C386:E386"/>
    <mergeCell ref="C387:E387"/>
    <mergeCell ref="C376:E376"/>
    <mergeCell ref="C377:E377"/>
    <mergeCell ref="C378:E378"/>
    <mergeCell ref="C379:E379"/>
    <mergeCell ref="C380:E380"/>
    <mergeCell ref="C381:E381"/>
    <mergeCell ref="C410:E410"/>
    <mergeCell ref="C411:E411"/>
    <mergeCell ref="C412:E412"/>
    <mergeCell ref="C413:E413"/>
    <mergeCell ref="C414:E414"/>
    <mergeCell ref="C415:E415"/>
    <mergeCell ref="C404:E404"/>
    <mergeCell ref="C406:E406"/>
    <mergeCell ref="C407:E407"/>
    <mergeCell ref="C408:E408"/>
    <mergeCell ref="C409:E409"/>
    <mergeCell ref="C396:E396"/>
    <mergeCell ref="C397:E397"/>
    <mergeCell ref="C400:E400"/>
    <mergeCell ref="C401:E401"/>
    <mergeCell ref="C402:E402"/>
    <mergeCell ref="C403:E403"/>
    <mergeCell ref="C398:E398"/>
    <mergeCell ref="C399:E399"/>
    <mergeCell ref="C405:E405"/>
    <mergeCell ref="C428:E428"/>
    <mergeCell ref="C429:E429"/>
    <mergeCell ref="C430:E430"/>
    <mergeCell ref="C431:E431"/>
    <mergeCell ref="C432:E432"/>
    <mergeCell ref="C433:E433"/>
    <mergeCell ref="C422:E422"/>
    <mergeCell ref="C423:E423"/>
    <mergeCell ref="C424:E424"/>
    <mergeCell ref="C425:E425"/>
    <mergeCell ref="C426:E426"/>
    <mergeCell ref="C427:E427"/>
    <mergeCell ref="C416:E416"/>
    <mergeCell ref="C417:E417"/>
    <mergeCell ref="C418:E418"/>
    <mergeCell ref="C419:E419"/>
    <mergeCell ref="C420:E420"/>
    <mergeCell ref="C421:E421"/>
    <mergeCell ref="C450:E450"/>
    <mergeCell ref="C451:E451"/>
    <mergeCell ref="C452:E452"/>
    <mergeCell ref="C453:E453"/>
    <mergeCell ref="C454:E454"/>
    <mergeCell ref="C455:E455"/>
    <mergeCell ref="C444:E444"/>
    <mergeCell ref="C445:E445"/>
    <mergeCell ref="C447:E447"/>
    <mergeCell ref="C448:E448"/>
    <mergeCell ref="C449:E449"/>
    <mergeCell ref="C436:E436"/>
    <mergeCell ref="C437:E437"/>
    <mergeCell ref="C438:E438"/>
    <mergeCell ref="C441:E441"/>
    <mergeCell ref="C442:E442"/>
    <mergeCell ref="C443:E443"/>
    <mergeCell ref="C439:E439"/>
    <mergeCell ref="C440:E440"/>
    <mergeCell ref="C446:E446"/>
    <mergeCell ref="C468:E468"/>
    <mergeCell ref="C469:E469"/>
    <mergeCell ref="C470:E470"/>
    <mergeCell ref="C471:E471"/>
    <mergeCell ref="C472:E472"/>
    <mergeCell ref="C473:E473"/>
    <mergeCell ref="C462:E462"/>
    <mergeCell ref="C463:E463"/>
    <mergeCell ref="C464:E464"/>
    <mergeCell ref="C465:E465"/>
    <mergeCell ref="C466:E466"/>
    <mergeCell ref="C467:E467"/>
    <mergeCell ref="C456:E456"/>
    <mergeCell ref="C457:E457"/>
    <mergeCell ref="C458:E458"/>
    <mergeCell ref="C459:E459"/>
    <mergeCell ref="C460:E460"/>
    <mergeCell ref="C461:E461"/>
    <mergeCell ref="C490:E490"/>
    <mergeCell ref="C491:E491"/>
    <mergeCell ref="C492:E492"/>
    <mergeCell ref="C493:E493"/>
    <mergeCell ref="C494:E494"/>
    <mergeCell ref="C495:E495"/>
    <mergeCell ref="C484:E484"/>
    <mergeCell ref="C485:E485"/>
    <mergeCell ref="C486:E486"/>
    <mergeCell ref="C488:E488"/>
    <mergeCell ref="C489:E489"/>
    <mergeCell ref="C474:E474"/>
    <mergeCell ref="C477:E477"/>
    <mergeCell ref="C478:E478"/>
    <mergeCell ref="C479:E479"/>
    <mergeCell ref="C482:E482"/>
    <mergeCell ref="C483:E483"/>
    <mergeCell ref="C480:E480"/>
    <mergeCell ref="C481:E481"/>
    <mergeCell ref="C487:E487"/>
    <mergeCell ref="C508:E508"/>
    <mergeCell ref="C509:E509"/>
    <mergeCell ref="C510:E510"/>
    <mergeCell ref="C511:E511"/>
    <mergeCell ref="C512:E512"/>
    <mergeCell ref="C513:E513"/>
    <mergeCell ref="C502:E502"/>
    <mergeCell ref="C503:E503"/>
    <mergeCell ref="C504:E504"/>
    <mergeCell ref="C505:E505"/>
    <mergeCell ref="C506:E506"/>
    <mergeCell ref="C507:E507"/>
    <mergeCell ref="C496:E496"/>
    <mergeCell ref="C497:E497"/>
    <mergeCell ref="C498:E498"/>
    <mergeCell ref="C499:E499"/>
    <mergeCell ref="C500:E500"/>
    <mergeCell ref="C501:E501"/>
    <mergeCell ref="C530:E530"/>
    <mergeCell ref="C531:E531"/>
    <mergeCell ref="C532:E532"/>
    <mergeCell ref="C533:E533"/>
    <mergeCell ref="C534:E534"/>
    <mergeCell ref="C535:E535"/>
    <mergeCell ref="C524:E524"/>
    <mergeCell ref="C525:E525"/>
    <mergeCell ref="C526:E526"/>
    <mergeCell ref="C527:E527"/>
    <mergeCell ref="C529:E529"/>
    <mergeCell ref="C514:E514"/>
    <mergeCell ref="C515:E515"/>
    <mergeCell ref="C518:E518"/>
    <mergeCell ref="C519:E519"/>
    <mergeCell ref="C520:E520"/>
    <mergeCell ref="C523:E523"/>
    <mergeCell ref="C521:E521"/>
    <mergeCell ref="C522:E522"/>
    <mergeCell ref="C528:E528"/>
    <mergeCell ref="C548:E548"/>
    <mergeCell ref="C549:E549"/>
    <mergeCell ref="C550:E550"/>
    <mergeCell ref="C551:E551"/>
    <mergeCell ref="C552:E552"/>
    <mergeCell ref="C553:E553"/>
    <mergeCell ref="C542:E542"/>
    <mergeCell ref="C543:E543"/>
    <mergeCell ref="C544:E544"/>
    <mergeCell ref="C545:E545"/>
    <mergeCell ref="C546:E546"/>
    <mergeCell ref="C547:E547"/>
    <mergeCell ref="C536:E536"/>
    <mergeCell ref="C537:E537"/>
    <mergeCell ref="C538:E538"/>
    <mergeCell ref="C539:E539"/>
    <mergeCell ref="C540:E540"/>
    <mergeCell ref="C541:E541"/>
    <mergeCell ref="C570:E570"/>
    <mergeCell ref="C571:E571"/>
    <mergeCell ref="C572:E572"/>
    <mergeCell ref="C573:E573"/>
    <mergeCell ref="C574:E574"/>
    <mergeCell ref="C575:E575"/>
    <mergeCell ref="C564:E564"/>
    <mergeCell ref="C565:E565"/>
    <mergeCell ref="C566:E566"/>
    <mergeCell ref="C567:E567"/>
    <mergeCell ref="C568:E568"/>
    <mergeCell ref="C554:E554"/>
    <mergeCell ref="C555:E555"/>
    <mergeCell ref="C556:E556"/>
    <mergeCell ref="C559:E559"/>
    <mergeCell ref="C560:E560"/>
    <mergeCell ref="C561:E561"/>
    <mergeCell ref="C557:E557"/>
    <mergeCell ref="C558:E558"/>
    <mergeCell ref="C569:E569"/>
    <mergeCell ref="C562:E562"/>
    <mergeCell ref="C563:E563"/>
    <mergeCell ref="C588:E588"/>
    <mergeCell ref="C589:E589"/>
    <mergeCell ref="C590:E590"/>
    <mergeCell ref="C591:E591"/>
    <mergeCell ref="C592:E592"/>
    <mergeCell ref="C593:E593"/>
    <mergeCell ref="C582:E582"/>
    <mergeCell ref="C583:E583"/>
    <mergeCell ref="C584:E584"/>
    <mergeCell ref="C585:E585"/>
    <mergeCell ref="C586:E586"/>
    <mergeCell ref="C587:E587"/>
    <mergeCell ref="C576:E576"/>
    <mergeCell ref="C577:E577"/>
    <mergeCell ref="C578:E578"/>
    <mergeCell ref="C579:E579"/>
    <mergeCell ref="C580:E580"/>
    <mergeCell ref="C581:E581"/>
    <mergeCell ref="C611:E611"/>
    <mergeCell ref="C612:E612"/>
    <mergeCell ref="C613:E613"/>
    <mergeCell ref="C614:E614"/>
    <mergeCell ref="C615:E615"/>
    <mergeCell ref="C602:E602"/>
    <mergeCell ref="C605:E605"/>
    <mergeCell ref="C606:E606"/>
    <mergeCell ref="C607:E607"/>
    <mergeCell ref="C608:E608"/>
    <mergeCell ref="C609:E609"/>
    <mergeCell ref="C594:E594"/>
    <mergeCell ref="C595:E595"/>
    <mergeCell ref="C596:E596"/>
    <mergeCell ref="C597:E597"/>
    <mergeCell ref="C600:E600"/>
    <mergeCell ref="C601:E601"/>
    <mergeCell ref="C610:E610"/>
    <mergeCell ref="C603:E603"/>
    <mergeCell ref="C604:E604"/>
    <mergeCell ref="C598:E598"/>
    <mergeCell ref="C599:E599"/>
    <mergeCell ref="C628:E628"/>
    <mergeCell ref="C629:E629"/>
    <mergeCell ref="C630:E630"/>
    <mergeCell ref="C631:E631"/>
    <mergeCell ref="C632:E632"/>
    <mergeCell ref="C633:E633"/>
    <mergeCell ref="C622:E622"/>
    <mergeCell ref="C623:E623"/>
    <mergeCell ref="C624:E624"/>
    <mergeCell ref="C625:E625"/>
    <mergeCell ref="C626:E626"/>
    <mergeCell ref="C627:E627"/>
    <mergeCell ref="C616:E616"/>
    <mergeCell ref="C617:E617"/>
    <mergeCell ref="C618:E618"/>
    <mergeCell ref="C619:E619"/>
    <mergeCell ref="C620:E620"/>
    <mergeCell ref="C621:E621"/>
    <mergeCell ref="C642:E642"/>
    <mergeCell ref="C643:E643"/>
    <mergeCell ref="C646:E646"/>
    <mergeCell ref="C647:E647"/>
    <mergeCell ref="C648:E648"/>
    <mergeCell ref="C649:E649"/>
    <mergeCell ref="C634:E634"/>
    <mergeCell ref="C635:E635"/>
    <mergeCell ref="C636:E636"/>
    <mergeCell ref="C637:E637"/>
    <mergeCell ref="C638:E638"/>
    <mergeCell ref="C641:E641"/>
    <mergeCell ref="C651:E651"/>
    <mergeCell ref="C644:E644"/>
    <mergeCell ref="C645:E645"/>
    <mergeCell ref="C639:E639"/>
    <mergeCell ref="C640:E640"/>
    <mergeCell ref="C662:E662"/>
    <mergeCell ref="C663:E663"/>
    <mergeCell ref="C664:E664"/>
    <mergeCell ref="C665:E665"/>
    <mergeCell ref="C666:E666"/>
    <mergeCell ref="C667:E667"/>
    <mergeCell ref="C656:E656"/>
    <mergeCell ref="C657:E657"/>
    <mergeCell ref="C658:E658"/>
    <mergeCell ref="C659:E659"/>
    <mergeCell ref="C660:E660"/>
    <mergeCell ref="C661:E661"/>
    <mergeCell ref="C650:E650"/>
    <mergeCell ref="C652:E652"/>
    <mergeCell ref="C653:E653"/>
    <mergeCell ref="C654:E654"/>
    <mergeCell ref="C655:E655"/>
    <mergeCell ref="C682:E682"/>
    <mergeCell ref="C683:E683"/>
    <mergeCell ref="C684:E684"/>
    <mergeCell ref="C687:E687"/>
    <mergeCell ref="C688:E688"/>
    <mergeCell ref="C689:E689"/>
    <mergeCell ref="C685:E685"/>
    <mergeCell ref="C686:E686"/>
    <mergeCell ref="C674:E674"/>
    <mergeCell ref="C675:E675"/>
    <mergeCell ref="C676:E676"/>
    <mergeCell ref="C677:E677"/>
    <mergeCell ref="C678:E678"/>
    <mergeCell ref="C679:E679"/>
    <mergeCell ref="C692:E692"/>
    <mergeCell ref="C668:E668"/>
    <mergeCell ref="C669:E669"/>
    <mergeCell ref="C670:E670"/>
    <mergeCell ref="C671:E671"/>
    <mergeCell ref="C672:E672"/>
    <mergeCell ref="C673:E673"/>
    <mergeCell ref="C702:E702"/>
    <mergeCell ref="C703:E703"/>
    <mergeCell ref="C704:E704"/>
    <mergeCell ref="C705:E705"/>
    <mergeCell ref="C706:E706"/>
    <mergeCell ref="C707:E707"/>
    <mergeCell ref="C696:E696"/>
    <mergeCell ref="C697:E697"/>
    <mergeCell ref="C698:E698"/>
    <mergeCell ref="C699:E699"/>
    <mergeCell ref="C700:E700"/>
    <mergeCell ref="C701:E701"/>
    <mergeCell ref="C690:E690"/>
    <mergeCell ref="C691:E691"/>
    <mergeCell ref="C693:E693"/>
    <mergeCell ref="C694:E694"/>
    <mergeCell ref="C695:E695"/>
    <mergeCell ref="C720:E720"/>
    <mergeCell ref="C723:E723"/>
    <mergeCell ref="C724:E724"/>
    <mergeCell ref="C725:E725"/>
    <mergeCell ref="C728:E728"/>
    <mergeCell ref="C729:E729"/>
    <mergeCell ref="C726:E726"/>
    <mergeCell ref="C727:E727"/>
    <mergeCell ref="C714:E714"/>
    <mergeCell ref="C715:E715"/>
    <mergeCell ref="C716:E716"/>
    <mergeCell ref="C717:E717"/>
    <mergeCell ref="C718:E718"/>
    <mergeCell ref="C719:E719"/>
    <mergeCell ref="C733:E733"/>
    <mergeCell ref="C708:E708"/>
    <mergeCell ref="C709:E709"/>
    <mergeCell ref="C710:E710"/>
    <mergeCell ref="C711:E711"/>
    <mergeCell ref="C712:E712"/>
    <mergeCell ref="C713:E713"/>
    <mergeCell ref="C742:E742"/>
    <mergeCell ref="C743:E743"/>
    <mergeCell ref="C744:E744"/>
    <mergeCell ref="C745:E745"/>
    <mergeCell ref="C746:E746"/>
    <mergeCell ref="C747:E747"/>
    <mergeCell ref="C736:E736"/>
    <mergeCell ref="C737:E737"/>
    <mergeCell ref="C738:E738"/>
    <mergeCell ref="C739:E739"/>
    <mergeCell ref="C740:E740"/>
    <mergeCell ref="C741:E741"/>
    <mergeCell ref="C730:E730"/>
    <mergeCell ref="C731:E731"/>
    <mergeCell ref="C732:E732"/>
    <mergeCell ref="C734:E734"/>
    <mergeCell ref="C735:E735"/>
    <mergeCell ref="C760:E760"/>
    <mergeCell ref="C761:E761"/>
    <mergeCell ref="C764:E764"/>
    <mergeCell ref="C765:E765"/>
    <mergeCell ref="C766:E766"/>
    <mergeCell ref="C769:E769"/>
    <mergeCell ref="C767:E767"/>
    <mergeCell ref="C768:E768"/>
    <mergeCell ref="C754:E754"/>
    <mergeCell ref="C755:E755"/>
    <mergeCell ref="C756:E756"/>
    <mergeCell ref="C757:E757"/>
    <mergeCell ref="C758:E758"/>
    <mergeCell ref="C759:E759"/>
    <mergeCell ref="C774:E774"/>
    <mergeCell ref="C748:E748"/>
    <mergeCell ref="C749:E749"/>
    <mergeCell ref="C750:E750"/>
    <mergeCell ref="C751:E751"/>
    <mergeCell ref="C752:E752"/>
    <mergeCell ref="C753:E753"/>
    <mergeCell ref="C782:E782"/>
    <mergeCell ref="C783:E783"/>
    <mergeCell ref="C784:E784"/>
    <mergeCell ref="C785:E785"/>
    <mergeCell ref="C786:E786"/>
    <mergeCell ref="C787:E787"/>
    <mergeCell ref="C776:E776"/>
    <mergeCell ref="C777:E777"/>
    <mergeCell ref="C778:E778"/>
    <mergeCell ref="C779:E779"/>
    <mergeCell ref="C780:E780"/>
    <mergeCell ref="C781:E781"/>
    <mergeCell ref="C770:E770"/>
    <mergeCell ref="C771:E771"/>
    <mergeCell ref="C772:E772"/>
    <mergeCell ref="C773:E773"/>
    <mergeCell ref="C775:E775"/>
    <mergeCell ref="C800:E800"/>
    <mergeCell ref="C801:E801"/>
    <mergeCell ref="C802:E802"/>
    <mergeCell ref="C805:E805"/>
    <mergeCell ref="C806:E806"/>
    <mergeCell ref="C807:E807"/>
    <mergeCell ref="C803:E803"/>
    <mergeCell ref="C804:E804"/>
    <mergeCell ref="C794:E794"/>
    <mergeCell ref="C795:E795"/>
    <mergeCell ref="C796:E796"/>
    <mergeCell ref="C797:E797"/>
    <mergeCell ref="C798:E798"/>
    <mergeCell ref="C799:E799"/>
    <mergeCell ref="C788:E788"/>
    <mergeCell ref="C789:E789"/>
    <mergeCell ref="C790:E790"/>
    <mergeCell ref="C791:E791"/>
    <mergeCell ref="C792:E792"/>
    <mergeCell ref="C793:E793"/>
    <mergeCell ref="C830:E830"/>
    <mergeCell ref="C831:E831"/>
    <mergeCell ref="C832:E832"/>
    <mergeCell ref="C833:E833"/>
    <mergeCell ref="C822:E822"/>
    <mergeCell ref="C823:E823"/>
    <mergeCell ref="C824:E824"/>
    <mergeCell ref="C825:E825"/>
    <mergeCell ref="C826:E826"/>
    <mergeCell ref="C827:E827"/>
    <mergeCell ref="C816:E816"/>
    <mergeCell ref="C817:E817"/>
    <mergeCell ref="C818:E818"/>
    <mergeCell ref="C819:E819"/>
    <mergeCell ref="C820:E820"/>
    <mergeCell ref="C821:E821"/>
    <mergeCell ref="C810:E810"/>
    <mergeCell ref="C811:E811"/>
    <mergeCell ref="C812:E812"/>
    <mergeCell ref="C813:E813"/>
    <mergeCell ref="C814:E814"/>
    <mergeCell ref="C896:E896"/>
    <mergeCell ref="C898:E898"/>
    <mergeCell ref="C899:E899"/>
    <mergeCell ref="C900:E900"/>
    <mergeCell ref="C901:E901"/>
    <mergeCell ref="C888:E888"/>
    <mergeCell ref="C889:E889"/>
    <mergeCell ref="C892:E892"/>
    <mergeCell ref="C893:E893"/>
    <mergeCell ref="C894:E894"/>
    <mergeCell ref="C895:E895"/>
    <mergeCell ref="C880:E880"/>
    <mergeCell ref="C881:E881"/>
    <mergeCell ref="C882:E882"/>
    <mergeCell ref="C883:E883"/>
    <mergeCell ref="C884:E884"/>
    <mergeCell ref="C887:E887"/>
    <mergeCell ref="C897:E897"/>
    <mergeCell ref="C891:E891"/>
    <mergeCell ref="C885:E885"/>
    <mergeCell ref="C886:E886"/>
    <mergeCell ref="C890:E890"/>
    <mergeCell ref="C914:E914"/>
    <mergeCell ref="C915:E915"/>
    <mergeCell ref="C916:E916"/>
    <mergeCell ref="C917:E917"/>
    <mergeCell ref="C918:E918"/>
    <mergeCell ref="C919:E919"/>
    <mergeCell ref="C908:E908"/>
    <mergeCell ref="C909:E909"/>
    <mergeCell ref="C910:E910"/>
    <mergeCell ref="C911:E911"/>
    <mergeCell ref="C912:E912"/>
    <mergeCell ref="C913:E913"/>
    <mergeCell ref="C902:E902"/>
    <mergeCell ref="C903:E903"/>
    <mergeCell ref="C904:E904"/>
    <mergeCell ref="C905:E905"/>
    <mergeCell ref="C906:E906"/>
    <mergeCell ref="C907:E907"/>
    <mergeCell ref="C936:E936"/>
    <mergeCell ref="C937:E937"/>
    <mergeCell ref="C939:E939"/>
    <mergeCell ref="C940:E940"/>
    <mergeCell ref="C941:E941"/>
    <mergeCell ref="C928:E928"/>
    <mergeCell ref="C929:E929"/>
    <mergeCell ref="C930:E930"/>
    <mergeCell ref="C933:E933"/>
    <mergeCell ref="C934:E934"/>
    <mergeCell ref="C935:E935"/>
    <mergeCell ref="C931:E931"/>
    <mergeCell ref="C932:E932"/>
    <mergeCell ref="C920:E920"/>
    <mergeCell ref="C921:E921"/>
    <mergeCell ref="C922:E922"/>
    <mergeCell ref="C923:E923"/>
    <mergeCell ref="C924:E924"/>
    <mergeCell ref="C925:E925"/>
    <mergeCell ref="C926:E926"/>
    <mergeCell ref="C927:E927"/>
    <mergeCell ref="C938:E938"/>
    <mergeCell ref="C954:E954"/>
    <mergeCell ref="C955:E955"/>
    <mergeCell ref="C956:E956"/>
    <mergeCell ref="C957:E957"/>
    <mergeCell ref="C958:E958"/>
    <mergeCell ref="C959:E959"/>
    <mergeCell ref="C948:E948"/>
    <mergeCell ref="C949:E949"/>
    <mergeCell ref="C950:E950"/>
    <mergeCell ref="C951:E951"/>
    <mergeCell ref="C952:E952"/>
    <mergeCell ref="C953:E953"/>
    <mergeCell ref="C942:E942"/>
    <mergeCell ref="C943:E943"/>
    <mergeCell ref="C944:E944"/>
    <mergeCell ref="C945:E945"/>
    <mergeCell ref="C946:E946"/>
    <mergeCell ref="C947:E947"/>
    <mergeCell ref="C985:E985"/>
    <mergeCell ref="C986:E986"/>
    <mergeCell ref="C987:E987"/>
    <mergeCell ref="C976:E976"/>
    <mergeCell ref="C977:E977"/>
    <mergeCell ref="C978:E978"/>
    <mergeCell ref="C979:E979"/>
    <mergeCell ref="C980:E980"/>
    <mergeCell ref="C981:E981"/>
    <mergeCell ref="C966:E966"/>
    <mergeCell ref="C969:E969"/>
    <mergeCell ref="C970:E970"/>
    <mergeCell ref="C973:E973"/>
    <mergeCell ref="C974:E974"/>
    <mergeCell ref="C960:E960"/>
    <mergeCell ref="C961:E961"/>
    <mergeCell ref="C962:E962"/>
    <mergeCell ref="C963:E963"/>
    <mergeCell ref="C964:E964"/>
    <mergeCell ref="C965:E965"/>
    <mergeCell ref="C971:E971"/>
    <mergeCell ref="C972:E972"/>
    <mergeCell ref="C982:E982"/>
    <mergeCell ref="C983:E983"/>
    <mergeCell ref="C984:E984"/>
    <mergeCell ref="C975:E975"/>
    <mergeCell ref="C1038:E1038"/>
    <mergeCell ref="C1000:E1000"/>
    <mergeCell ref="C1030:E1030"/>
    <mergeCell ref="C1031:E1031"/>
    <mergeCell ref="C1032:E1032"/>
    <mergeCell ref="C1009:E1009"/>
    <mergeCell ref="C1013:E1013"/>
    <mergeCell ref="C1014:E1014"/>
    <mergeCell ref="C1015:E1015"/>
    <mergeCell ref="C994:E994"/>
    <mergeCell ref="C995:E995"/>
    <mergeCell ref="C996:E996"/>
    <mergeCell ref="C997:E997"/>
    <mergeCell ref="C998:E998"/>
    <mergeCell ref="C999:E999"/>
    <mergeCell ref="C988:E988"/>
    <mergeCell ref="C989:E989"/>
    <mergeCell ref="C990:E990"/>
    <mergeCell ref="C991:E991"/>
    <mergeCell ref="C992:E992"/>
    <mergeCell ref="C993:E993"/>
    <mergeCell ref="C1029:E1029"/>
    <mergeCell ref="C1004:E1004"/>
    <mergeCell ref="C1005:E1005"/>
    <mergeCell ref="C1006:E1006"/>
    <mergeCell ref="C1007:E1007"/>
    <mergeCell ref="C1003:E1003"/>
    <mergeCell ref="C1028:E1028"/>
    <mergeCell ref="C1027:E1027"/>
    <mergeCell ref="C1010:E1010"/>
    <mergeCell ref="C1011:E1011"/>
    <mergeCell ref="C1012:E1012"/>
    <mergeCell ref="A1057:F1057"/>
    <mergeCell ref="G1057:H1057"/>
    <mergeCell ref="A1058:H1058"/>
    <mergeCell ref="C1051:E1051"/>
    <mergeCell ref="C1052:E1052"/>
    <mergeCell ref="C1053:E1053"/>
    <mergeCell ref="C1054:E1054"/>
    <mergeCell ref="C1055:E1055"/>
    <mergeCell ref="C1048:E1048"/>
    <mergeCell ref="C1049:E1049"/>
    <mergeCell ref="C1050:E1050"/>
    <mergeCell ref="C1040:E1040"/>
    <mergeCell ref="C1043:E1043"/>
    <mergeCell ref="C1044:E1044"/>
    <mergeCell ref="C1045:E1045"/>
    <mergeCell ref="C1046:E1046"/>
    <mergeCell ref="C1047:E1047"/>
    <mergeCell ref="A1056:H1056"/>
    <mergeCell ref="C1041:E1041"/>
    <mergeCell ref="C1039:E1039"/>
    <mergeCell ref="C1042:E1042"/>
    <mergeCell ref="C1033:E1033"/>
    <mergeCell ref="C1034:E1034"/>
    <mergeCell ref="C1035:E1035"/>
    <mergeCell ref="C1036:E1036"/>
    <mergeCell ref="C1037:E1037"/>
    <mergeCell ref="C1001:E1001"/>
    <mergeCell ref="C23:E23"/>
    <mergeCell ref="C57:E57"/>
    <mergeCell ref="C87:E87"/>
    <mergeCell ref="C111:E111"/>
    <mergeCell ref="C133:E133"/>
    <mergeCell ref="C163:E163"/>
    <mergeCell ref="C185:E185"/>
    <mergeCell ref="C210:E210"/>
    <mergeCell ref="C254:E254"/>
    <mergeCell ref="C1021:E1021"/>
    <mergeCell ref="C1022:E1022"/>
    <mergeCell ref="C1023:E1023"/>
    <mergeCell ref="C1024:E1024"/>
    <mergeCell ref="C1025:E1025"/>
    <mergeCell ref="C1026:E1026"/>
    <mergeCell ref="C1008:E1008"/>
    <mergeCell ref="C1016:E1016"/>
    <mergeCell ref="C1017:E1017"/>
    <mergeCell ref="C1018:E1018"/>
    <mergeCell ref="C1019:E1019"/>
    <mergeCell ref="C1020:E1020"/>
    <mergeCell ref="C1002:E1002"/>
    <mergeCell ref="C967:E967"/>
    <mergeCell ref="C968:E968"/>
    <mergeCell ref="C878:E878"/>
    <mergeCell ref="C879:E879"/>
    <mergeCell ref="C868:E868"/>
    <mergeCell ref="C869:E869"/>
    <mergeCell ref="C680:E680"/>
    <mergeCell ref="C681:E681"/>
    <mergeCell ref="C721:E721"/>
    <mergeCell ref="C722:E722"/>
    <mergeCell ref="C762:E762"/>
    <mergeCell ref="C763:E763"/>
    <mergeCell ref="C434:E434"/>
    <mergeCell ref="C435:E435"/>
    <mergeCell ref="C475:E475"/>
    <mergeCell ref="C476:E476"/>
    <mergeCell ref="C516:E516"/>
    <mergeCell ref="C517:E517"/>
    <mergeCell ref="C808:E808"/>
    <mergeCell ref="C809:E809"/>
    <mergeCell ref="C849:E849"/>
    <mergeCell ref="C850:E850"/>
    <mergeCell ref="C870:E870"/>
    <mergeCell ref="C871:E871"/>
    <mergeCell ref="C872:E872"/>
    <mergeCell ref="C873:E873"/>
    <mergeCell ref="C862:E862"/>
    <mergeCell ref="C848:E848"/>
    <mergeCell ref="C851:E851"/>
    <mergeCell ref="C852:E852"/>
    <mergeCell ref="C853:E853"/>
    <mergeCell ref="C854:E854"/>
    <mergeCell ref="C855:E855"/>
    <mergeCell ref="C840:E840"/>
    <mergeCell ref="C863:E863"/>
    <mergeCell ref="C864:E864"/>
    <mergeCell ref="C865:E865"/>
    <mergeCell ref="C866:E866"/>
    <mergeCell ref="C867:E867"/>
    <mergeCell ref="C857:E857"/>
    <mergeCell ref="C858:E858"/>
    <mergeCell ref="C859:E859"/>
    <mergeCell ref="C860:E860"/>
    <mergeCell ref="C861:E861"/>
    <mergeCell ref="C815:E815"/>
    <mergeCell ref="C856:E856"/>
    <mergeCell ref="C327:E327"/>
    <mergeCell ref="C874:E874"/>
    <mergeCell ref="C875:E875"/>
    <mergeCell ref="C876:E876"/>
    <mergeCell ref="C877:E877"/>
    <mergeCell ref="C841:E841"/>
    <mergeCell ref="C842:E842"/>
    <mergeCell ref="C843:E843"/>
    <mergeCell ref="C846:E846"/>
    <mergeCell ref="C847:E847"/>
    <mergeCell ref="C834:E834"/>
    <mergeCell ref="C835:E835"/>
    <mergeCell ref="C836:E836"/>
    <mergeCell ref="C837:E837"/>
    <mergeCell ref="C838:E838"/>
    <mergeCell ref="C839:E839"/>
    <mergeCell ref="C844:E844"/>
    <mergeCell ref="C845:E845"/>
    <mergeCell ref="C828:E828"/>
    <mergeCell ref="C829:E829"/>
  </mergeCells>
  <pageMargins left="0.39370078740157483" right="0.19685039370078741" top="0.39370078740157483" bottom="0.39370078740157483" header="0.31496062992125984" footer="0.31496062992125984"/>
  <pageSetup paperSize="9" scale="65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zoomScale="70" zoomScaleNormal="70" workbookViewId="0">
      <selection activeCell="X11" sqref="X11"/>
    </sheetView>
  </sheetViews>
  <sheetFormatPr defaultRowHeight="15" x14ac:dyDescent="0.25"/>
  <cols>
    <col min="1" max="1" width="20.7109375" style="10" customWidth="1"/>
    <col min="2" max="2" width="19.42578125" style="10" customWidth="1"/>
    <col min="3" max="3" width="53.5703125" style="11" customWidth="1"/>
    <col min="4" max="4" width="8.7109375" style="10" customWidth="1"/>
    <col min="5" max="5" width="8.140625" style="10" customWidth="1"/>
    <col min="6" max="7" width="9.140625" style="10" customWidth="1"/>
    <col min="8" max="8" width="12.28515625" style="10" customWidth="1"/>
    <col min="9" max="9" width="23.5703125" style="10" bestFit="1" customWidth="1"/>
    <col min="10" max="10" width="9.140625" style="135"/>
    <col min="11" max="11" width="15" bestFit="1" customWidth="1"/>
    <col min="12" max="12" width="14.28515625" bestFit="1" customWidth="1"/>
    <col min="13" max="23" width="16.140625" bestFit="1" customWidth="1"/>
    <col min="24" max="24" width="19.5703125" bestFit="1" customWidth="1"/>
  </cols>
  <sheetData>
    <row r="1" spans="1:24" ht="30" customHeight="1" x14ac:dyDescent="0.25">
      <c r="A1" s="122"/>
      <c r="B1" s="250"/>
      <c r="C1" s="251"/>
      <c r="D1" s="251"/>
      <c r="E1" s="251"/>
      <c r="F1" s="251"/>
      <c r="G1" s="251"/>
      <c r="H1" s="252"/>
      <c r="I1" s="259" t="str">
        <f>'avcb 1'!$E$1</f>
        <v>PLANILHA ORÇAMENTÁRIA PARA CONTRATAÇÃO DE OBRAS PARA ADEQUAÇÕES DAS EDIFICAÇÕES DO INSTITUTO DANTE PAZZANESE DE CARDIOLOGIA, VISANDO O ATENDIMENTO ÀS NORMAS TÉCNICAS PARA OBTENÇÃO DO AUTO DE VISTORIA DO CORPO DE BOMBEIROS  - AVCB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8"/>
      <c r="W1" s="268"/>
      <c r="X1" s="269"/>
    </row>
    <row r="2" spans="1:24" ht="30" customHeight="1" x14ac:dyDescent="0.25">
      <c r="A2" s="123"/>
      <c r="B2" s="253"/>
      <c r="C2" s="254"/>
      <c r="D2" s="254"/>
      <c r="E2" s="254"/>
      <c r="F2" s="254"/>
      <c r="G2" s="254"/>
      <c r="H2" s="255"/>
      <c r="I2" s="262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/>
      <c r="V2" s="270"/>
      <c r="W2" s="270"/>
      <c r="X2" s="271"/>
    </row>
    <row r="3" spans="1:24" ht="30" customHeight="1" x14ac:dyDescent="0.25">
      <c r="A3" s="123"/>
      <c r="B3" s="253"/>
      <c r="C3" s="254"/>
      <c r="D3" s="254"/>
      <c r="E3" s="254"/>
      <c r="F3" s="254"/>
      <c r="G3" s="254"/>
      <c r="H3" s="255"/>
      <c r="I3" s="262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4"/>
      <c r="V3" s="270"/>
      <c r="W3" s="270"/>
      <c r="X3" s="271"/>
    </row>
    <row r="4" spans="1:24" ht="30" customHeight="1" x14ac:dyDescent="0.25">
      <c r="A4" s="123"/>
      <c r="B4" s="253"/>
      <c r="C4" s="254"/>
      <c r="D4" s="254"/>
      <c r="E4" s="254"/>
      <c r="F4" s="254"/>
      <c r="G4" s="254"/>
      <c r="H4" s="255"/>
      <c r="I4" s="262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  <c r="V4" s="270"/>
      <c r="W4" s="270"/>
      <c r="X4" s="271"/>
    </row>
    <row r="5" spans="1:24" ht="30" customHeight="1" x14ac:dyDescent="0.25">
      <c r="A5" s="123"/>
      <c r="B5" s="253"/>
      <c r="C5" s="254"/>
      <c r="D5" s="254"/>
      <c r="E5" s="254"/>
      <c r="F5" s="254"/>
      <c r="G5" s="254"/>
      <c r="H5" s="255"/>
      <c r="I5" s="262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4"/>
      <c r="V5" s="270"/>
      <c r="W5" s="270"/>
      <c r="X5" s="271"/>
    </row>
    <row r="6" spans="1:24" ht="30" customHeight="1" x14ac:dyDescent="0.25">
      <c r="A6" s="123"/>
      <c r="B6" s="256"/>
      <c r="C6" s="257"/>
      <c r="D6" s="257"/>
      <c r="E6" s="257"/>
      <c r="F6" s="257"/>
      <c r="G6" s="257"/>
      <c r="H6" s="258"/>
      <c r="I6" s="265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V6" s="272"/>
      <c r="W6" s="272"/>
      <c r="X6" s="273"/>
    </row>
    <row r="7" spans="1:24" ht="30" customHeight="1" x14ac:dyDescent="0.25">
      <c r="A7" s="124" t="s">
        <v>909</v>
      </c>
      <c r="B7" s="247" t="s">
        <v>910</v>
      </c>
      <c r="C7" s="247"/>
      <c r="D7" s="247"/>
      <c r="E7" s="247"/>
      <c r="F7" s="247"/>
      <c r="G7" s="247"/>
      <c r="H7" s="247"/>
      <c r="I7" s="125" t="s">
        <v>911</v>
      </c>
      <c r="J7" s="130" t="s">
        <v>912</v>
      </c>
      <c r="K7" s="77" t="s">
        <v>913</v>
      </c>
      <c r="L7" s="77" t="s">
        <v>914</v>
      </c>
      <c r="M7" s="77" t="s">
        <v>915</v>
      </c>
      <c r="N7" s="77" t="s">
        <v>916</v>
      </c>
      <c r="O7" s="77" t="s">
        <v>917</v>
      </c>
      <c r="P7" s="77" t="s">
        <v>918</v>
      </c>
      <c r="Q7" s="77" t="s">
        <v>919</v>
      </c>
      <c r="R7" s="77" t="s">
        <v>920</v>
      </c>
      <c r="S7" s="77" t="s">
        <v>921</v>
      </c>
      <c r="T7" s="77" t="s">
        <v>922</v>
      </c>
      <c r="U7" s="77" t="s">
        <v>923</v>
      </c>
      <c r="V7" s="77" t="s">
        <v>924</v>
      </c>
      <c r="W7" s="77" t="s">
        <v>925</v>
      </c>
      <c r="X7" s="78" t="s">
        <v>926</v>
      </c>
    </row>
    <row r="8" spans="1:24" ht="24.95" customHeight="1" x14ac:dyDescent="0.25">
      <c r="A8" s="242">
        <v>1</v>
      </c>
      <c r="B8" s="243" t="s">
        <v>932</v>
      </c>
      <c r="C8" s="243"/>
      <c r="D8" s="243"/>
      <c r="E8" s="243"/>
      <c r="F8" s="243"/>
      <c r="G8" s="243"/>
      <c r="H8" s="243"/>
      <c r="I8" s="244"/>
      <c r="J8" s="245" t="e">
        <f>I8/$I$37</f>
        <v>#DIV/0!</v>
      </c>
      <c r="K8" s="102"/>
      <c r="L8" s="121"/>
      <c r="M8" s="79">
        <f>M9*I8</f>
        <v>0</v>
      </c>
      <c r="N8" s="79">
        <f>N9*I8</f>
        <v>0</v>
      </c>
      <c r="O8" s="79">
        <f>O9*I8</f>
        <v>0</v>
      </c>
      <c r="P8" s="79">
        <f>P9*I8</f>
        <v>0</v>
      </c>
      <c r="Q8" s="79">
        <f>Q9*I8</f>
        <v>0</v>
      </c>
      <c r="R8" s="79">
        <f>R9*I8</f>
        <v>0</v>
      </c>
      <c r="S8" s="79">
        <f>S9*I8</f>
        <v>0</v>
      </c>
      <c r="T8" s="79">
        <f>T9*I8</f>
        <v>0</v>
      </c>
      <c r="U8" s="79">
        <f>U9*I8</f>
        <v>0</v>
      </c>
      <c r="V8" s="79">
        <f>V9*I8</f>
        <v>0</v>
      </c>
      <c r="W8" s="79">
        <f>W9*I8</f>
        <v>0</v>
      </c>
      <c r="X8" s="81">
        <f t="shared" ref="X8:X35" si="0">SUM(K8:W8)</f>
        <v>0</v>
      </c>
    </row>
    <row r="9" spans="1:24" ht="24.95" customHeight="1" x14ac:dyDescent="0.25">
      <c r="A9" s="242"/>
      <c r="B9" s="243"/>
      <c r="C9" s="243"/>
      <c r="D9" s="243"/>
      <c r="E9" s="243"/>
      <c r="F9" s="243"/>
      <c r="G9" s="243"/>
      <c r="H9" s="243"/>
      <c r="I9" s="244"/>
      <c r="J9" s="245"/>
      <c r="K9" s="82"/>
      <c r="L9" s="82"/>
      <c r="M9" s="82">
        <v>0.2</v>
      </c>
      <c r="N9" s="82">
        <v>0.2</v>
      </c>
      <c r="O9" s="82">
        <v>0.2</v>
      </c>
      <c r="P9" s="82">
        <v>0.2</v>
      </c>
      <c r="Q9" s="82">
        <v>0.2</v>
      </c>
      <c r="R9" s="82"/>
      <c r="S9" s="82"/>
      <c r="T9" s="82"/>
      <c r="U9" s="82"/>
      <c r="V9" s="82"/>
      <c r="W9" s="82"/>
      <c r="X9" s="83">
        <f t="shared" si="0"/>
        <v>1</v>
      </c>
    </row>
    <row r="10" spans="1:24" ht="24.95" customHeight="1" x14ac:dyDescent="0.25">
      <c r="A10" s="242">
        <v>2</v>
      </c>
      <c r="B10" s="243" t="s">
        <v>933</v>
      </c>
      <c r="C10" s="243"/>
      <c r="D10" s="243"/>
      <c r="E10" s="243"/>
      <c r="F10" s="243"/>
      <c r="G10" s="243"/>
      <c r="H10" s="243"/>
      <c r="I10" s="244"/>
      <c r="J10" s="245" t="e">
        <f t="shared" ref="J10" si="1">I10/$I$37</f>
        <v>#DIV/0!</v>
      </c>
      <c r="K10" s="79">
        <f>$I10*K11</f>
        <v>0</v>
      </c>
      <c r="L10" s="79">
        <f t="shared" ref="L10:W10" si="2">$I10*L11</f>
        <v>0</v>
      </c>
      <c r="M10" s="79">
        <f t="shared" si="2"/>
        <v>0</v>
      </c>
      <c r="N10" s="79">
        <f t="shared" si="2"/>
        <v>0</v>
      </c>
      <c r="O10" s="79">
        <f t="shared" si="2"/>
        <v>0</v>
      </c>
      <c r="P10" s="79">
        <f t="shared" si="2"/>
        <v>0</v>
      </c>
      <c r="Q10" s="79">
        <f t="shared" si="2"/>
        <v>0</v>
      </c>
      <c r="R10" s="79">
        <f t="shared" si="2"/>
        <v>0</v>
      </c>
      <c r="S10" s="79">
        <f t="shared" si="2"/>
        <v>0</v>
      </c>
      <c r="T10" s="79">
        <f t="shared" si="2"/>
        <v>0</v>
      </c>
      <c r="U10" s="79">
        <f t="shared" si="2"/>
        <v>0</v>
      </c>
      <c r="V10" s="79">
        <f t="shared" si="2"/>
        <v>0</v>
      </c>
      <c r="W10" s="79">
        <f t="shared" si="2"/>
        <v>0</v>
      </c>
      <c r="X10" s="81">
        <f t="shared" si="0"/>
        <v>0</v>
      </c>
    </row>
    <row r="11" spans="1:24" ht="24.95" customHeight="1" x14ac:dyDescent="0.25">
      <c r="A11" s="242"/>
      <c r="B11" s="243"/>
      <c r="C11" s="243"/>
      <c r="D11" s="243"/>
      <c r="E11" s="243"/>
      <c r="F11" s="243"/>
      <c r="G11" s="243"/>
      <c r="H11" s="243"/>
      <c r="I11" s="244"/>
      <c r="J11" s="245"/>
      <c r="K11" s="82"/>
      <c r="L11" s="82"/>
      <c r="M11" s="82"/>
      <c r="N11" s="82"/>
      <c r="O11" s="82"/>
      <c r="P11" s="82"/>
      <c r="Q11" s="82"/>
      <c r="R11" s="82">
        <v>0.25</v>
      </c>
      <c r="S11" s="82">
        <v>0.25</v>
      </c>
      <c r="T11" s="82">
        <v>0.25</v>
      </c>
      <c r="U11" s="82">
        <v>0.25</v>
      </c>
      <c r="V11" s="82"/>
      <c r="W11" s="82"/>
      <c r="X11" s="83">
        <f t="shared" si="0"/>
        <v>1</v>
      </c>
    </row>
    <row r="12" spans="1:24" ht="24.95" customHeight="1" x14ac:dyDescent="0.25">
      <c r="A12" s="242">
        <v>3</v>
      </c>
      <c r="B12" s="243" t="s">
        <v>934</v>
      </c>
      <c r="C12" s="243"/>
      <c r="D12" s="243"/>
      <c r="E12" s="243"/>
      <c r="F12" s="243"/>
      <c r="G12" s="243"/>
      <c r="H12" s="243"/>
      <c r="I12" s="244"/>
      <c r="J12" s="245" t="e">
        <f t="shared" ref="J12" si="3">I12/$I$37</f>
        <v>#DIV/0!</v>
      </c>
      <c r="K12" s="79">
        <f>$I$12*K13</f>
        <v>0</v>
      </c>
      <c r="L12" s="79">
        <f t="shared" ref="L12:W12" si="4">$I$12*L13</f>
        <v>0</v>
      </c>
      <c r="M12" s="79">
        <f t="shared" si="4"/>
        <v>0</v>
      </c>
      <c r="N12" s="79">
        <f t="shared" si="4"/>
        <v>0</v>
      </c>
      <c r="O12" s="79">
        <f t="shared" si="4"/>
        <v>0</v>
      </c>
      <c r="P12" s="79">
        <f t="shared" si="4"/>
        <v>0</v>
      </c>
      <c r="Q12" s="79">
        <f t="shared" si="4"/>
        <v>0</v>
      </c>
      <c r="R12" s="79">
        <f t="shared" si="4"/>
        <v>0</v>
      </c>
      <c r="S12" s="79">
        <f t="shared" si="4"/>
        <v>0</v>
      </c>
      <c r="T12" s="79">
        <f t="shared" si="4"/>
        <v>0</v>
      </c>
      <c r="U12" s="79">
        <f t="shared" si="4"/>
        <v>0</v>
      </c>
      <c r="V12" s="79">
        <f t="shared" si="4"/>
        <v>0</v>
      </c>
      <c r="W12" s="79">
        <f t="shared" si="4"/>
        <v>0</v>
      </c>
      <c r="X12" s="81">
        <f t="shared" si="0"/>
        <v>0</v>
      </c>
    </row>
    <row r="13" spans="1:24" ht="24.95" customHeight="1" x14ac:dyDescent="0.25">
      <c r="A13" s="242"/>
      <c r="B13" s="243"/>
      <c r="C13" s="243"/>
      <c r="D13" s="243"/>
      <c r="E13" s="243"/>
      <c r="F13" s="243"/>
      <c r="G13" s="243"/>
      <c r="H13" s="243"/>
      <c r="I13" s="244"/>
      <c r="J13" s="245"/>
      <c r="K13" s="82"/>
      <c r="L13" s="82"/>
      <c r="M13" s="82"/>
      <c r="N13" s="82">
        <v>0.25</v>
      </c>
      <c r="O13" s="82">
        <v>0.25</v>
      </c>
      <c r="P13" s="82">
        <v>0.25</v>
      </c>
      <c r="Q13" s="82">
        <v>0.25</v>
      </c>
      <c r="R13" s="82"/>
      <c r="S13" s="82"/>
      <c r="T13" s="82"/>
      <c r="U13" s="82"/>
      <c r="V13" s="82"/>
      <c r="W13" s="82"/>
      <c r="X13" s="83">
        <f t="shared" si="0"/>
        <v>1</v>
      </c>
    </row>
    <row r="14" spans="1:24" ht="24.95" customHeight="1" x14ac:dyDescent="0.25">
      <c r="A14" s="242">
        <v>4</v>
      </c>
      <c r="B14" s="243" t="s">
        <v>935</v>
      </c>
      <c r="C14" s="243"/>
      <c r="D14" s="243"/>
      <c r="E14" s="243"/>
      <c r="F14" s="243"/>
      <c r="G14" s="243"/>
      <c r="H14" s="243"/>
      <c r="I14" s="244"/>
      <c r="J14" s="245" t="e">
        <f t="shared" ref="J14" si="5">I14/$I$37</f>
        <v>#DIV/0!</v>
      </c>
      <c r="K14" s="79">
        <f>$I$14*K15</f>
        <v>0</v>
      </c>
      <c r="L14" s="79">
        <f t="shared" ref="L14:W14" si="6">$I$14*L15</f>
        <v>0</v>
      </c>
      <c r="M14" s="79">
        <f t="shared" si="6"/>
        <v>0</v>
      </c>
      <c r="N14" s="79">
        <f t="shared" si="6"/>
        <v>0</v>
      </c>
      <c r="O14" s="79">
        <f t="shared" si="6"/>
        <v>0</v>
      </c>
      <c r="P14" s="79">
        <f t="shared" si="6"/>
        <v>0</v>
      </c>
      <c r="Q14" s="79">
        <f t="shared" si="6"/>
        <v>0</v>
      </c>
      <c r="R14" s="79">
        <f t="shared" si="6"/>
        <v>0</v>
      </c>
      <c r="S14" s="79">
        <f t="shared" si="6"/>
        <v>0</v>
      </c>
      <c r="T14" s="79">
        <f t="shared" si="6"/>
        <v>0</v>
      </c>
      <c r="U14" s="79">
        <f t="shared" si="6"/>
        <v>0</v>
      </c>
      <c r="V14" s="79">
        <f t="shared" si="6"/>
        <v>0</v>
      </c>
      <c r="W14" s="79">
        <f t="shared" si="6"/>
        <v>0</v>
      </c>
      <c r="X14" s="81">
        <f t="shared" si="0"/>
        <v>0</v>
      </c>
    </row>
    <row r="15" spans="1:24" ht="24.95" customHeight="1" x14ac:dyDescent="0.25">
      <c r="A15" s="242"/>
      <c r="B15" s="243"/>
      <c r="C15" s="243"/>
      <c r="D15" s="243"/>
      <c r="E15" s="243"/>
      <c r="F15" s="243"/>
      <c r="G15" s="243"/>
      <c r="H15" s="243"/>
      <c r="I15" s="244"/>
      <c r="J15" s="245"/>
      <c r="K15" s="82"/>
      <c r="L15" s="82"/>
      <c r="M15" s="82">
        <v>1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>
        <f>SUM(K15:W15)</f>
        <v>1</v>
      </c>
    </row>
    <row r="16" spans="1:24" ht="24.95" customHeight="1" x14ac:dyDescent="0.25">
      <c r="A16" s="242">
        <v>5</v>
      </c>
      <c r="B16" s="243" t="s">
        <v>936</v>
      </c>
      <c r="C16" s="243"/>
      <c r="D16" s="243"/>
      <c r="E16" s="243"/>
      <c r="F16" s="243"/>
      <c r="G16" s="243"/>
      <c r="H16" s="243"/>
      <c r="I16" s="244"/>
      <c r="J16" s="245" t="e">
        <f t="shared" ref="J16" si="7">I16/$I$37</f>
        <v>#DIV/0!</v>
      </c>
      <c r="K16" s="79">
        <f>$I$16*K17</f>
        <v>0</v>
      </c>
      <c r="L16" s="79">
        <f t="shared" ref="L16:W16" si="8">$I$16*L17</f>
        <v>0</v>
      </c>
      <c r="M16" s="79">
        <f t="shared" si="8"/>
        <v>0</v>
      </c>
      <c r="N16" s="79">
        <f t="shared" si="8"/>
        <v>0</v>
      </c>
      <c r="O16" s="79">
        <f t="shared" si="8"/>
        <v>0</v>
      </c>
      <c r="P16" s="79">
        <f t="shared" si="8"/>
        <v>0</v>
      </c>
      <c r="Q16" s="79">
        <f t="shared" si="8"/>
        <v>0</v>
      </c>
      <c r="R16" s="79">
        <f t="shared" si="8"/>
        <v>0</v>
      </c>
      <c r="S16" s="79">
        <f t="shared" si="8"/>
        <v>0</v>
      </c>
      <c r="T16" s="79">
        <f t="shared" si="8"/>
        <v>0</v>
      </c>
      <c r="U16" s="79">
        <f t="shared" si="8"/>
        <v>0</v>
      </c>
      <c r="V16" s="79">
        <f t="shared" si="8"/>
        <v>0</v>
      </c>
      <c r="W16" s="79">
        <f t="shared" si="8"/>
        <v>0</v>
      </c>
      <c r="X16" s="81">
        <f t="shared" si="0"/>
        <v>0</v>
      </c>
    </row>
    <row r="17" spans="1:24" ht="24.95" customHeight="1" x14ac:dyDescent="0.25">
      <c r="A17" s="242"/>
      <c r="B17" s="243"/>
      <c r="C17" s="243"/>
      <c r="D17" s="243"/>
      <c r="E17" s="243"/>
      <c r="F17" s="243"/>
      <c r="G17" s="243"/>
      <c r="H17" s="243"/>
      <c r="I17" s="244"/>
      <c r="J17" s="245"/>
      <c r="K17" s="82"/>
      <c r="L17" s="82">
        <v>1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>
        <f>SUM(K17:W17)</f>
        <v>1</v>
      </c>
    </row>
    <row r="18" spans="1:24" ht="24.95" customHeight="1" x14ac:dyDescent="0.25">
      <c r="A18" s="242">
        <v>6</v>
      </c>
      <c r="B18" s="243" t="s">
        <v>937</v>
      </c>
      <c r="C18" s="243"/>
      <c r="D18" s="243"/>
      <c r="E18" s="243"/>
      <c r="F18" s="243"/>
      <c r="G18" s="243"/>
      <c r="H18" s="243"/>
      <c r="I18" s="244"/>
      <c r="J18" s="245" t="e">
        <f t="shared" ref="J18" si="9">I18/$I$37</f>
        <v>#DIV/0!</v>
      </c>
      <c r="K18" s="79">
        <f>$I$18*K19</f>
        <v>0</v>
      </c>
      <c r="L18" s="79">
        <f t="shared" ref="L18:W18" si="10">$I$18*L19</f>
        <v>0</v>
      </c>
      <c r="M18" s="79">
        <f t="shared" si="10"/>
        <v>0</v>
      </c>
      <c r="N18" s="79">
        <f t="shared" si="10"/>
        <v>0</v>
      </c>
      <c r="O18" s="79">
        <f t="shared" si="10"/>
        <v>0</v>
      </c>
      <c r="P18" s="79">
        <f t="shared" si="10"/>
        <v>0</v>
      </c>
      <c r="Q18" s="79">
        <f t="shared" si="10"/>
        <v>0</v>
      </c>
      <c r="R18" s="79">
        <f t="shared" si="10"/>
        <v>0</v>
      </c>
      <c r="S18" s="79">
        <f t="shared" si="10"/>
        <v>0</v>
      </c>
      <c r="T18" s="79">
        <f t="shared" si="10"/>
        <v>0</v>
      </c>
      <c r="U18" s="79">
        <f t="shared" si="10"/>
        <v>0</v>
      </c>
      <c r="V18" s="79">
        <f t="shared" si="10"/>
        <v>0</v>
      </c>
      <c r="W18" s="79">
        <f t="shared" si="10"/>
        <v>0</v>
      </c>
      <c r="X18" s="81">
        <f t="shared" si="0"/>
        <v>0</v>
      </c>
    </row>
    <row r="19" spans="1:24" ht="24.95" customHeight="1" x14ac:dyDescent="0.25">
      <c r="A19" s="242"/>
      <c r="B19" s="243"/>
      <c r="C19" s="243"/>
      <c r="D19" s="243"/>
      <c r="E19" s="243"/>
      <c r="F19" s="243"/>
      <c r="G19" s="243"/>
      <c r="H19" s="243"/>
      <c r="I19" s="244"/>
      <c r="J19" s="245"/>
      <c r="K19" s="82">
        <v>0.02</v>
      </c>
      <c r="L19" s="82">
        <v>0.17</v>
      </c>
      <c r="M19" s="82">
        <v>0.20250000000000001</v>
      </c>
      <c r="N19" s="82"/>
      <c r="O19" s="82">
        <v>0.20250000000000001</v>
      </c>
      <c r="P19" s="82"/>
      <c r="Q19" s="82">
        <v>0.20250000000000001</v>
      </c>
      <c r="R19" s="82"/>
      <c r="S19" s="82">
        <v>0.20250000000000001</v>
      </c>
      <c r="T19" s="82"/>
      <c r="U19" s="82"/>
      <c r="V19" s="82"/>
      <c r="W19" s="82"/>
      <c r="X19" s="83">
        <f t="shared" si="0"/>
        <v>1</v>
      </c>
    </row>
    <row r="20" spans="1:24" ht="24.95" customHeight="1" x14ac:dyDescent="0.25">
      <c r="A20" s="242">
        <v>7</v>
      </c>
      <c r="B20" s="243" t="s">
        <v>938</v>
      </c>
      <c r="C20" s="243"/>
      <c r="D20" s="243"/>
      <c r="E20" s="243"/>
      <c r="F20" s="243"/>
      <c r="G20" s="243"/>
      <c r="H20" s="243"/>
      <c r="I20" s="244"/>
      <c r="J20" s="245" t="e">
        <f t="shared" ref="J20" si="11">I20/$I$37</f>
        <v>#DIV/0!</v>
      </c>
      <c r="K20" s="79">
        <f>$I$20*K21</f>
        <v>0</v>
      </c>
      <c r="L20" s="79">
        <f t="shared" ref="L20:W20" si="12">$I$20*L21</f>
        <v>0</v>
      </c>
      <c r="M20" s="79">
        <f t="shared" si="12"/>
        <v>0</v>
      </c>
      <c r="N20" s="79">
        <f t="shared" si="12"/>
        <v>0</v>
      </c>
      <c r="O20" s="79">
        <f t="shared" si="12"/>
        <v>0</v>
      </c>
      <c r="P20" s="79">
        <f t="shared" si="12"/>
        <v>0</v>
      </c>
      <c r="Q20" s="79">
        <f t="shared" si="12"/>
        <v>0</v>
      </c>
      <c r="R20" s="79">
        <f t="shared" si="12"/>
        <v>0</v>
      </c>
      <c r="S20" s="79">
        <f t="shared" si="12"/>
        <v>0</v>
      </c>
      <c r="T20" s="79">
        <f t="shared" si="12"/>
        <v>0</v>
      </c>
      <c r="U20" s="79">
        <f t="shared" si="12"/>
        <v>0</v>
      </c>
      <c r="V20" s="79">
        <f t="shared" si="12"/>
        <v>0</v>
      </c>
      <c r="W20" s="79">
        <f t="shared" si="12"/>
        <v>0</v>
      </c>
      <c r="X20" s="81">
        <f t="shared" si="0"/>
        <v>0</v>
      </c>
    </row>
    <row r="21" spans="1:24" ht="24.95" customHeight="1" x14ac:dyDescent="0.25">
      <c r="A21" s="242"/>
      <c r="B21" s="243"/>
      <c r="C21" s="243"/>
      <c r="D21" s="243"/>
      <c r="E21" s="243"/>
      <c r="F21" s="243"/>
      <c r="G21" s="243"/>
      <c r="H21" s="243"/>
      <c r="I21" s="244"/>
      <c r="J21" s="245"/>
      <c r="K21" s="82">
        <v>0.02</v>
      </c>
      <c r="L21" s="82">
        <v>0.17</v>
      </c>
      <c r="M21" s="82">
        <v>0.20250000000000001</v>
      </c>
      <c r="N21" s="82"/>
      <c r="O21" s="82">
        <v>0.20250000000000001</v>
      </c>
      <c r="P21" s="82"/>
      <c r="Q21" s="82">
        <v>0.20250000000000001</v>
      </c>
      <c r="R21" s="82"/>
      <c r="S21" s="82">
        <v>0.20250000000000001</v>
      </c>
      <c r="T21" s="82"/>
      <c r="U21" s="82"/>
      <c r="V21" s="82"/>
      <c r="W21" s="82"/>
      <c r="X21" s="83">
        <f t="shared" si="0"/>
        <v>1</v>
      </c>
    </row>
    <row r="22" spans="1:24" ht="24.95" customHeight="1" x14ac:dyDescent="0.25">
      <c r="A22" s="242">
        <v>8</v>
      </c>
      <c r="B22" s="246" t="s">
        <v>939</v>
      </c>
      <c r="C22" s="246"/>
      <c r="D22" s="246"/>
      <c r="E22" s="246"/>
      <c r="F22" s="246"/>
      <c r="G22" s="246"/>
      <c r="H22" s="246"/>
      <c r="I22" s="244"/>
      <c r="J22" s="245" t="e">
        <f t="shared" ref="J22" si="13">I22/$I$37</f>
        <v>#DIV/0!</v>
      </c>
      <c r="K22" s="79">
        <f>$I$22*K23</f>
        <v>0</v>
      </c>
      <c r="L22" s="79">
        <f t="shared" ref="L22:W22" si="14">$I$22*L23</f>
        <v>0</v>
      </c>
      <c r="M22" s="79">
        <f t="shared" si="14"/>
        <v>0</v>
      </c>
      <c r="N22" s="79">
        <f t="shared" si="14"/>
        <v>0</v>
      </c>
      <c r="O22" s="79">
        <f t="shared" si="14"/>
        <v>0</v>
      </c>
      <c r="P22" s="79">
        <f t="shared" si="14"/>
        <v>0</v>
      </c>
      <c r="Q22" s="79">
        <f t="shared" si="14"/>
        <v>0</v>
      </c>
      <c r="R22" s="79">
        <f t="shared" si="14"/>
        <v>0</v>
      </c>
      <c r="S22" s="79">
        <f t="shared" si="14"/>
        <v>0</v>
      </c>
      <c r="T22" s="79">
        <f t="shared" si="14"/>
        <v>0</v>
      </c>
      <c r="U22" s="79">
        <f t="shared" si="14"/>
        <v>0</v>
      </c>
      <c r="V22" s="79">
        <f t="shared" si="14"/>
        <v>0</v>
      </c>
      <c r="W22" s="79">
        <f t="shared" si="14"/>
        <v>0</v>
      </c>
      <c r="X22" s="81">
        <f t="shared" si="0"/>
        <v>0</v>
      </c>
    </row>
    <row r="23" spans="1:24" ht="24.95" customHeight="1" x14ac:dyDescent="0.25">
      <c r="A23" s="242"/>
      <c r="B23" s="246"/>
      <c r="C23" s="246"/>
      <c r="D23" s="246"/>
      <c r="E23" s="246"/>
      <c r="F23" s="246"/>
      <c r="G23" s="246"/>
      <c r="H23" s="246"/>
      <c r="I23" s="244"/>
      <c r="J23" s="245"/>
      <c r="K23" s="82"/>
      <c r="L23" s="82">
        <v>0.09</v>
      </c>
      <c r="M23" s="82">
        <v>0.09</v>
      </c>
      <c r="N23" s="82">
        <v>8.2000000000000003E-2</v>
      </c>
      <c r="O23" s="82">
        <v>8.2000000000000003E-2</v>
      </c>
      <c r="P23" s="82">
        <v>8.2000000000000003E-2</v>
      </c>
      <c r="Q23" s="82">
        <v>8.2000000000000003E-2</v>
      </c>
      <c r="R23" s="82">
        <v>8.2000000000000003E-2</v>
      </c>
      <c r="S23" s="82">
        <v>8.2000000000000003E-2</v>
      </c>
      <c r="T23" s="82">
        <v>8.2000000000000003E-2</v>
      </c>
      <c r="U23" s="82">
        <v>8.2000000000000003E-2</v>
      </c>
      <c r="V23" s="82">
        <v>8.2000000000000003E-2</v>
      </c>
      <c r="W23" s="82">
        <v>8.2000000000000003E-2</v>
      </c>
      <c r="X23" s="83">
        <f>SUM(K23:W23)</f>
        <v>0.99999999999999978</v>
      </c>
    </row>
    <row r="24" spans="1:24" ht="24.95" customHeight="1" x14ac:dyDescent="0.25">
      <c r="A24" s="242">
        <v>9</v>
      </c>
      <c r="B24" s="246" t="s">
        <v>940</v>
      </c>
      <c r="C24" s="246"/>
      <c r="D24" s="246"/>
      <c r="E24" s="246"/>
      <c r="F24" s="246"/>
      <c r="G24" s="246"/>
      <c r="H24" s="246"/>
      <c r="I24" s="244"/>
      <c r="J24" s="245" t="e">
        <f t="shared" ref="J24" si="15">I24/$I$37</f>
        <v>#DIV/0!</v>
      </c>
      <c r="K24" s="79">
        <f>$I$24*K25</f>
        <v>0</v>
      </c>
      <c r="L24" s="79">
        <f t="shared" ref="L24:W24" si="16">$I$24*L25</f>
        <v>0</v>
      </c>
      <c r="M24" s="79">
        <f t="shared" si="16"/>
        <v>0</v>
      </c>
      <c r="N24" s="79">
        <f t="shared" si="16"/>
        <v>0</v>
      </c>
      <c r="O24" s="79">
        <f t="shared" si="16"/>
        <v>0</v>
      </c>
      <c r="P24" s="79">
        <f t="shared" si="16"/>
        <v>0</v>
      </c>
      <c r="Q24" s="79">
        <f t="shared" si="16"/>
        <v>0</v>
      </c>
      <c r="R24" s="79">
        <f t="shared" si="16"/>
        <v>0</v>
      </c>
      <c r="S24" s="79">
        <f t="shared" si="16"/>
        <v>0</v>
      </c>
      <c r="T24" s="79">
        <f t="shared" si="16"/>
        <v>0</v>
      </c>
      <c r="U24" s="79">
        <f t="shared" si="16"/>
        <v>0</v>
      </c>
      <c r="V24" s="79">
        <f t="shared" si="16"/>
        <v>0</v>
      </c>
      <c r="W24" s="79">
        <f t="shared" si="16"/>
        <v>0</v>
      </c>
      <c r="X24" s="81">
        <f t="shared" si="0"/>
        <v>0</v>
      </c>
    </row>
    <row r="25" spans="1:24" ht="24.95" customHeight="1" x14ac:dyDescent="0.25">
      <c r="A25" s="242"/>
      <c r="B25" s="246"/>
      <c r="C25" s="246"/>
      <c r="D25" s="246"/>
      <c r="E25" s="246"/>
      <c r="F25" s="246"/>
      <c r="G25" s="246"/>
      <c r="H25" s="246"/>
      <c r="I25" s="244"/>
      <c r="J25" s="245"/>
      <c r="K25" s="82"/>
      <c r="L25" s="82">
        <v>0.25</v>
      </c>
      <c r="M25" s="82"/>
      <c r="N25" s="82"/>
      <c r="O25" s="82">
        <v>0.25</v>
      </c>
      <c r="P25" s="82"/>
      <c r="Q25" s="82"/>
      <c r="R25" s="82">
        <v>0.25</v>
      </c>
      <c r="S25" s="82"/>
      <c r="T25" s="82"/>
      <c r="U25" s="82">
        <v>0.25</v>
      </c>
      <c r="V25" s="82"/>
      <c r="W25" s="82"/>
      <c r="X25" s="83">
        <f t="shared" si="0"/>
        <v>1</v>
      </c>
    </row>
    <row r="26" spans="1:24" ht="24.95" customHeight="1" x14ac:dyDescent="0.25">
      <c r="A26" s="242">
        <v>10</v>
      </c>
      <c r="B26" s="243" t="s">
        <v>941</v>
      </c>
      <c r="C26" s="243"/>
      <c r="D26" s="243"/>
      <c r="E26" s="243"/>
      <c r="F26" s="243"/>
      <c r="G26" s="243"/>
      <c r="H26" s="243"/>
      <c r="I26" s="244"/>
      <c r="J26" s="245" t="e">
        <f t="shared" ref="J26" si="17">I26/$I$37</f>
        <v>#DIV/0!</v>
      </c>
      <c r="K26" s="79">
        <f>$I$26*K27</f>
        <v>0</v>
      </c>
      <c r="L26" s="79">
        <f t="shared" ref="L26:W26" si="18">$I$26*L27</f>
        <v>0</v>
      </c>
      <c r="M26" s="79">
        <f t="shared" si="18"/>
        <v>0</v>
      </c>
      <c r="N26" s="79">
        <f t="shared" si="18"/>
        <v>0</v>
      </c>
      <c r="O26" s="79">
        <f t="shared" si="18"/>
        <v>0</v>
      </c>
      <c r="P26" s="79">
        <f t="shared" si="18"/>
        <v>0</v>
      </c>
      <c r="Q26" s="79">
        <f t="shared" si="18"/>
        <v>0</v>
      </c>
      <c r="R26" s="79">
        <f t="shared" si="18"/>
        <v>0</v>
      </c>
      <c r="S26" s="79">
        <f t="shared" si="18"/>
        <v>0</v>
      </c>
      <c r="T26" s="79">
        <f t="shared" si="18"/>
        <v>0</v>
      </c>
      <c r="U26" s="79">
        <f t="shared" si="18"/>
        <v>0</v>
      </c>
      <c r="V26" s="79">
        <f t="shared" si="18"/>
        <v>0</v>
      </c>
      <c r="W26" s="79">
        <f t="shared" si="18"/>
        <v>0</v>
      </c>
      <c r="X26" s="81">
        <f t="shared" si="0"/>
        <v>0</v>
      </c>
    </row>
    <row r="27" spans="1:24" ht="24.95" customHeight="1" x14ac:dyDescent="0.25">
      <c r="A27" s="242"/>
      <c r="B27" s="243"/>
      <c r="C27" s="243"/>
      <c r="D27" s="243"/>
      <c r="E27" s="243"/>
      <c r="F27" s="243"/>
      <c r="G27" s="243"/>
      <c r="H27" s="243"/>
      <c r="I27" s="244"/>
      <c r="J27" s="245"/>
      <c r="K27" s="82"/>
      <c r="L27" s="82"/>
      <c r="M27" s="82">
        <v>0.125</v>
      </c>
      <c r="N27" s="82">
        <v>0.125</v>
      </c>
      <c r="O27" s="82"/>
      <c r="P27" s="82">
        <v>0.125</v>
      </c>
      <c r="Q27" s="82">
        <v>0.125</v>
      </c>
      <c r="R27" s="82"/>
      <c r="S27" s="82">
        <v>0.125</v>
      </c>
      <c r="T27" s="82">
        <v>0.125</v>
      </c>
      <c r="U27" s="82"/>
      <c r="V27" s="82">
        <v>0.125</v>
      </c>
      <c r="W27" s="82">
        <v>0.125</v>
      </c>
      <c r="X27" s="83">
        <f t="shared" si="0"/>
        <v>1</v>
      </c>
    </row>
    <row r="28" spans="1:24" ht="24.95" customHeight="1" x14ac:dyDescent="0.25">
      <c r="A28" s="278">
        <v>11</v>
      </c>
      <c r="B28" s="243" t="s">
        <v>927</v>
      </c>
      <c r="C28" s="243"/>
      <c r="D28" s="243"/>
      <c r="E28" s="243"/>
      <c r="F28" s="243"/>
      <c r="G28" s="243"/>
      <c r="H28" s="243"/>
      <c r="I28" s="244"/>
      <c r="J28" s="245" t="e">
        <f t="shared" ref="J28" si="19">I28/$I$37</f>
        <v>#DIV/0!</v>
      </c>
      <c r="K28" s="79">
        <f>$I$28*K29</f>
        <v>0</v>
      </c>
      <c r="L28" s="79">
        <f t="shared" ref="L28:W28" si="20">$I$28*L29</f>
        <v>0</v>
      </c>
      <c r="M28" s="79">
        <f t="shared" si="20"/>
        <v>0</v>
      </c>
      <c r="N28" s="79">
        <f t="shared" si="20"/>
        <v>0</v>
      </c>
      <c r="O28" s="79">
        <f t="shared" si="20"/>
        <v>0</v>
      </c>
      <c r="P28" s="79">
        <f t="shared" si="20"/>
        <v>0</v>
      </c>
      <c r="Q28" s="79">
        <f t="shared" si="20"/>
        <v>0</v>
      </c>
      <c r="R28" s="79">
        <f t="shared" si="20"/>
        <v>0</v>
      </c>
      <c r="S28" s="79">
        <f t="shared" si="20"/>
        <v>0</v>
      </c>
      <c r="T28" s="79">
        <f t="shared" si="20"/>
        <v>0</v>
      </c>
      <c r="U28" s="79">
        <f t="shared" si="20"/>
        <v>0</v>
      </c>
      <c r="V28" s="79">
        <f t="shared" si="20"/>
        <v>0</v>
      </c>
      <c r="W28" s="79">
        <f t="shared" si="20"/>
        <v>0</v>
      </c>
      <c r="X28" s="81">
        <f t="shared" si="0"/>
        <v>0</v>
      </c>
    </row>
    <row r="29" spans="1:24" ht="24.95" customHeight="1" x14ac:dyDescent="0.25">
      <c r="A29" s="278"/>
      <c r="B29" s="243"/>
      <c r="C29" s="243"/>
      <c r="D29" s="243"/>
      <c r="E29" s="243"/>
      <c r="F29" s="243"/>
      <c r="G29" s="243"/>
      <c r="H29" s="243"/>
      <c r="I29" s="244"/>
      <c r="J29" s="245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>
        <v>0.5</v>
      </c>
      <c r="W29" s="82">
        <v>0.5</v>
      </c>
      <c r="X29" s="83">
        <f t="shared" si="0"/>
        <v>1</v>
      </c>
    </row>
    <row r="30" spans="1:24" ht="24.95" customHeight="1" x14ac:dyDescent="0.25">
      <c r="A30" s="278">
        <v>12</v>
      </c>
      <c r="B30" s="243" t="s">
        <v>355</v>
      </c>
      <c r="C30" s="243"/>
      <c r="D30" s="243"/>
      <c r="E30" s="243"/>
      <c r="F30" s="243"/>
      <c r="G30" s="243"/>
      <c r="H30" s="243"/>
      <c r="I30" s="244"/>
      <c r="J30" s="245" t="e">
        <f t="shared" ref="J30" si="21">I30/$I$37</f>
        <v>#DIV/0!</v>
      </c>
      <c r="K30" s="79">
        <f>$I$30*K31</f>
        <v>0</v>
      </c>
      <c r="L30" s="79">
        <f t="shared" ref="L30:W30" si="22">$I$30*L31</f>
        <v>0</v>
      </c>
      <c r="M30" s="79">
        <f t="shared" si="22"/>
        <v>0</v>
      </c>
      <c r="N30" s="79">
        <f t="shared" si="22"/>
        <v>0</v>
      </c>
      <c r="O30" s="79">
        <f t="shared" si="22"/>
        <v>0</v>
      </c>
      <c r="P30" s="79">
        <f t="shared" si="22"/>
        <v>0</v>
      </c>
      <c r="Q30" s="79">
        <f t="shared" si="22"/>
        <v>0</v>
      </c>
      <c r="R30" s="79">
        <f t="shared" si="22"/>
        <v>0</v>
      </c>
      <c r="S30" s="79">
        <f t="shared" si="22"/>
        <v>0</v>
      </c>
      <c r="T30" s="79">
        <f t="shared" si="22"/>
        <v>0</v>
      </c>
      <c r="U30" s="79">
        <f t="shared" si="22"/>
        <v>0</v>
      </c>
      <c r="V30" s="79">
        <f t="shared" si="22"/>
        <v>0</v>
      </c>
      <c r="W30" s="79">
        <f t="shared" si="22"/>
        <v>0</v>
      </c>
      <c r="X30" s="81">
        <f t="shared" si="0"/>
        <v>0</v>
      </c>
    </row>
    <row r="31" spans="1:24" ht="24.95" customHeight="1" x14ac:dyDescent="0.25">
      <c r="A31" s="278"/>
      <c r="B31" s="243"/>
      <c r="C31" s="243"/>
      <c r="D31" s="243"/>
      <c r="E31" s="243"/>
      <c r="F31" s="243"/>
      <c r="G31" s="243"/>
      <c r="H31" s="243"/>
      <c r="I31" s="244"/>
      <c r="J31" s="245"/>
      <c r="K31" s="82">
        <v>0.03</v>
      </c>
      <c r="L31" s="82">
        <v>0.03</v>
      </c>
      <c r="M31" s="82">
        <v>9.0999999999999998E-2</v>
      </c>
      <c r="N31" s="82">
        <v>9.0999999999999998E-2</v>
      </c>
      <c r="O31" s="82">
        <v>9.0999999999999998E-2</v>
      </c>
      <c r="P31" s="82">
        <v>9.0999999999999998E-2</v>
      </c>
      <c r="Q31" s="82">
        <v>9.0999999999999998E-2</v>
      </c>
      <c r="R31" s="82">
        <v>9.0999999999999998E-2</v>
      </c>
      <c r="S31" s="82">
        <v>9.0999999999999998E-2</v>
      </c>
      <c r="T31" s="82">
        <v>9.0999999999999998E-2</v>
      </c>
      <c r="U31" s="82">
        <v>9.0999999999999998E-2</v>
      </c>
      <c r="V31" s="82">
        <v>9.0999999999999998E-2</v>
      </c>
      <c r="W31" s="82">
        <v>0.03</v>
      </c>
      <c r="X31" s="83">
        <f t="shared" si="0"/>
        <v>0.99999999999999978</v>
      </c>
    </row>
    <row r="32" spans="1:24" ht="24.95" customHeight="1" x14ac:dyDescent="0.25">
      <c r="A32" s="242">
        <v>13</v>
      </c>
      <c r="B32" s="243" t="s">
        <v>401</v>
      </c>
      <c r="C32" s="243"/>
      <c r="D32" s="243"/>
      <c r="E32" s="243"/>
      <c r="F32" s="243"/>
      <c r="G32" s="243"/>
      <c r="H32" s="243"/>
      <c r="I32" s="244"/>
      <c r="J32" s="245" t="e">
        <f t="shared" ref="J32" si="23">I32/$I$37</f>
        <v>#DIV/0!</v>
      </c>
      <c r="K32" s="79">
        <f>$I$32*K33</f>
        <v>0</v>
      </c>
      <c r="L32" s="79">
        <f t="shared" ref="L32:W32" si="24">$I$32*L33</f>
        <v>0</v>
      </c>
      <c r="M32" s="79">
        <f t="shared" si="24"/>
        <v>0</v>
      </c>
      <c r="N32" s="79">
        <f t="shared" si="24"/>
        <v>0</v>
      </c>
      <c r="O32" s="79">
        <f t="shared" si="24"/>
        <v>0</v>
      </c>
      <c r="P32" s="79">
        <f t="shared" si="24"/>
        <v>0</v>
      </c>
      <c r="Q32" s="79">
        <f t="shared" si="24"/>
        <v>0</v>
      </c>
      <c r="R32" s="79">
        <f t="shared" si="24"/>
        <v>0</v>
      </c>
      <c r="S32" s="79">
        <f t="shared" si="24"/>
        <v>0</v>
      </c>
      <c r="T32" s="79">
        <f t="shared" si="24"/>
        <v>0</v>
      </c>
      <c r="U32" s="79">
        <f t="shared" si="24"/>
        <v>0</v>
      </c>
      <c r="V32" s="79">
        <f t="shared" si="24"/>
        <v>0</v>
      </c>
      <c r="W32" s="79">
        <f t="shared" si="24"/>
        <v>0</v>
      </c>
      <c r="X32" s="81">
        <f t="shared" si="0"/>
        <v>0</v>
      </c>
    </row>
    <row r="33" spans="1:24" ht="24.95" customHeight="1" x14ac:dyDescent="0.25">
      <c r="A33" s="242"/>
      <c r="B33" s="243"/>
      <c r="C33" s="243"/>
      <c r="D33" s="243"/>
      <c r="E33" s="243"/>
      <c r="F33" s="243"/>
      <c r="G33" s="243"/>
      <c r="H33" s="243"/>
      <c r="I33" s="244"/>
      <c r="J33" s="245"/>
      <c r="K33" s="82"/>
      <c r="L33" s="82">
        <v>0.1</v>
      </c>
      <c r="M33" s="82">
        <v>0.1</v>
      </c>
      <c r="N33" s="82">
        <v>0.1</v>
      </c>
      <c r="O33" s="82">
        <v>0.1</v>
      </c>
      <c r="P33" s="82">
        <v>0.1</v>
      </c>
      <c r="Q33" s="82">
        <v>0.1</v>
      </c>
      <c r="R33" s="82">
        <v>0.05</v>
      </c>
      <c r="S33" s="82">
        <v>0.1</v>
      </c>
      <c r="T33" s="82">
        <v>0.05</v>
      </c>
      <c r="U33" s="82">
        <v>0.05</v>
      </c>
      <c r="V33" s="82">
        <v>0.1</v>
      </c>
      <c r="W33" s="82">
        <v>0.05</v>
      </c>
      <c r="X33" s="83">
        <f t="shared" si="0"/>
        <v>1</v>
      </c>
    </row>
    <row r="34" spans="1:24" ht="24.95" customHeight="1" x14ac:dyDescent="0.25">
      <c r="A34" s="242">
        <v>14</v>
      </c>
      <c r="B34" s="243" t="s">
        <v>405</v>
      </c>
      <c r="C34" s="243"/>
      <c r="D34" s="243"/>
      <c r="E34" s="243"/>
      <c r="F34" s="243"/>
      <c r="G34" s="243"/>
      <c r="H34" s="243"/>
      <c r="I34" s="244"/>
      <c r="J34" s="245" t="e">
        <f t="shared" ref="J34" si="25">I34/$I$37</f>
        <v>#DIV/0!</v>
      </c>
      <c r="K34" s="79">
        <f>$I$34*K35</f>
        <v>0</v>
      </c>
      <c r="L34" s="79">
        <f t="shared" ref="L34:W34" si="26">$I$34*L35</f>
        <v>0</v>
      </c>
      <c r="M34" s="79">
        <f t="shared" si="26"/>
        <v>0</v>
      </c>
      <c r="N34" s="79">
        <f t="shared" si="26"/>
        <v>0</v>
      </c>
      <c r="O34" s="79">
        <f t="shared" si="26"/>
        <v>0</v>
      </c>
      <c r="P34" s="79">
        <f t="shared" si="26"/>
        <v>0</v>
      </c>
      <c r="Q34" s="79">
        <f t="shared" si="26"/>
        <v>0</v>
      </c>
      <c r="R34" s="79">
        <f t="shared" si="26"/>
        <v>0</v>
      </c>
      <c r="S34" s="79">
        <f t="shared" si="26"/>
        <v>0</v>
      </c>
      <c r="T34" s="79">
        <f t="shared" si="26"/>
        <v>0</v>
      </c>
      <c r="U34" s="79">
        <f t="shared" si="26"/>
        <v>0</v>
      </c>
      <c r="V34" s="79">
        <f t="shared" si="26"/>
        <v>0</v>
      </c>
      <c r="W34" s="79">
        <f t="shared" si="26"/>
        <v>0</v>
      </c>
      <c r="X34" s="81">
        <f t="shared" si="0"/>
        <v>0</v>
      </c>
    </row>
    <row r="35" spans="1:24" ht="24.95" customHeight="1" x14ac:dyDescent="0.25">
      <c r="A35" s="242"/>
      <c r="B35" s="243"/>
      <c r="C35" s="243"/>
      <c r="D35" s="243"/>
      <c r="E35" s="243"/>
      <c r="F35" s="243"/>
      <c r="G35" s="243"/>
      <c r="H35" s="243"/>
      <c r="I35" s="244"/>
      <c r="J35" s="245"/>
      <c r="K35" s="82">
        <v>0.02</v>
      </c>
      <c r="L35" s="82">
        <v>0.03</v>
      </c>
      <c r="M35" s="82">
        <v>9.1999999999999998E-2</v>
      </c>
      <c r="N35" s="82">
        <v>9.1999999999999998E-2</v>
      </c>
      <c r="O35" s="82">
        <v>9.1999999999999998E-2</v>
      </c>
      <c r="P35" s="82">
        <v>9.1999999999999998E-2</v>
      </c>
      <c r="Q35" s="82">
        <v>9.1999999999999998E-2</v>
      </c>
      <c r="R35" s="82">
        <v>9.1999999999999998E-2</v>
      </c>
      <c r="S35" s="82">
        <v>9.1999999999999998E-2</v>
      </c>
      <c r="T35" s="82">
        <v>9.1999999999999998E-2</v>
      </c>
      <c r="U35" s="82">
        <v>9.1999999999999998E-2</v>
      </c>
      <c r="V35" s="82">
        <v>9.1999999999999998E-2</v>
      </c>
      <c r="W35" s="82">
        <v>0.03</v>
      </c>
      <c r="X35" s="83">
        <f t="shared" si="0"/>
        <v>0.99999999999999989</v>
      </c>
    </row>
    <row r="36" spans="1:24" ht="30" customHeight="1" x14ac:dyDescent="0.25">
      <c r="A36" s="84"/>
      <c r="B36" s="126"/>
      <c r="C36" s="127"/>
      <c r="D36" s="127"/>
      <c r="E36" s="127"/>
      <c r="F36" s="127"/>
      <c r="G36" s="127"/>
      <c r="H36" s="128"/>
      <c r="I36" s="129"/>
      <c r="J36" s="131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1"/>
    </row>
    <row r="37" spans="1:24" ht="30" customHeight="1" x14ac:dyDescent="0.25">
      <c r="A37" s="274" t="s">
        <v>928</v>
      </c>
      <c r="B37" s="274"/>
      <c r="C37" s="274"/>
      <c r="D37" s="274"/>
      <c r="E37" s="274"/>
      <c r="F37" s="274"/>
      <c r="G37" s="85" t="s">
        <v>926</v>
      </c>
      <c r="H37" s="85"/>
      <c r="I37" s="137">
        <f>SUM(I8:I36)</f>
        <v>0</v>
      </c>
      <c r="J37" s="275" t="e">
        <f>SUM(J8:J36)</f>
        <v>#DIV/0!</v>
      </c>
      <c r="K37" s="79">
        <f t="shared" ref="K37:W37" si="27">K34+K32+K30+K28+K26+K24+K22+K20+K18+K16+K14+K12+K10+K8</f>
        <v>0</v>
      </c>
      <c r="L37" s="80">
        <f t="shared" si="27"/>
        <v>0</v>
      </c>
      <c r="M37" s="80">
        <f t="shared" si="27"/>
        <v>0</v>
      </c>
      <c r="N37" s="80">
        <f t="shared" si="27"/>
        <v>0</v>
      </c>
      <c r="O37" s="80">
        <f t="shared" si="27"/>
        <v>0</v>
      </c>
      <c r="P37" s="80">
        <f t="shared" si="27"/>
        <v>0</v>
      </c>
      <c r="Q37" s="80">
        <f t="shared" si="27"/>
        <v>0</v>
      </c>
      <c r="R37" s="80">
        <f t="shared" si="27"/>
        <v>0</v>
      </c>
      <c r="S37" s="80">
        <f t="shared" si="27"/>
        <v>0</v>
      </c>
      <c r="T37" s="80">
        <f t="shared" si="27"/>
        <v>0</v>
      </c>
      <c r="U37" s="80">
        <f t="shared" si="27"/>
        <v>0</v>
      </c>
      <c r="V37" s="80">
        <f t="shared" si="27"/>
        <v>0</v>
      </c>
      <c r="W37" s="80">
        <f t="shared" si="27"/>
        <v>0</v>
      </c>
      <c r="X37" s="87">
        <f>SUM(K37:W37)</f>
        <v>0</v>
      </c>
    </row>
    <row r="38" spans="1:24" ht="30" customHeight="1" x14ac:dyDescent="0.25">
      <c r="A38" s="274"/>
      <c r="B38" s="274"/>
      <c r="C38" s="274"/>
      <c r="D38" s="274"/>
      <c r="E38" s="274"/>
      <c r="F38" s="274"/>
      <c r="G38" s="88"/>
      <c r="H38" s="88"/>
      <c r="I38" s="89"/>
      <c r="J38" s="275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1">
        <f t="shared" ref="X38" si="28">SUM(N38:W38)</f>
        <v>0</v>
      </c>
    </row>
    <row r="39" spans="1:24" ht="30" customHeight="1" x14ac:dyDescent="0.25">
      <c r="A39" s="274"/>
      <c r="B39" s="274"/>
      <c r="C39" s="274"/>
      <c r="D39" s="274"/>
      <c r="E39" s="274"/>
      <c r="F39" s="274"/>
      <c r="G39" s="90" t="s">
        <v>929</v>
      </c>
      <c r="H39" s="95" t="s">
        <v>947</v>
      </c>
      <c r="I39" s="86" t="e">
        <f>ROUND(I37*H39,2)</f>
        <v>#VALUE!</v>
      </c>
      <c r="J39" s="275"/>
      <c r="K39" s="79" t="e">
        <f>K37*$H$39</f>
        <v>#VALUE!</v>
      </c>
      <c r="L39" s="79" t="e">
        <f t="shared" ref="L39:W39" si="29">L37*$H$39</f>
        <v>#VALUE!</v>
      </c>
      <c r="M39" s="79" t="e">
        <f t="shared" si="29"/>
        <v>#VALUE!</v>
      </c>
      <c r="N39" s="79" t="e">
        <f t="shared" si="29"/>
        <v>#VALUE!</v>
      </c>
      <c r="O39" s="79" t="e">
        <f t="shared" si="29"/>
        <v>#VALUE!</v>
      </c>
      <c r="P39" s="79" t="e">
        <f t="shared" si="29"/>
        <v>#VALUE!</v>
      </c>
      <c r="Q39" s="79" t="e">
        <f t="shared" si="29"/>
        <v>#VALUE!</v>
      </c>
      <c r="R39" s="79" t="e">
        <f t="shared" si="29"/>
        <v>#VALUE!</v>
      </c>
      <c r="S39" s="79" t="e">
        <f t="shared" si="29"/>
        <v>#VALUE!</v>
      </c>
      <c r="T39" s="79" t="e">
        <f t="shared" si="29"/>
        <v>#VALUE!</v>
      </c>
      <c r="U39" s="79" t="e">
        <f t="shared" si="29"/>
        <v>#VALUE!</v>
      </c>
      <c r="V39" s="79" t="e">
        <f t="shared" si="29"/>
        <v>#VALUE!</v>
      </c>
      <c r="W39" s="79" t="e">
        <f t="shared" si="29"/>
        <v>#VALUE!</v>
      </c>
      <c r="X39" s="87" t="e">
        <f>SUM(K39:W39)</f>
        <v>#VALUE!</v>
      </c>
    </row>
    <row r="40" spans="1:24" ht="30" customHeight="1" x14ac:dyDescent="0.25">
      <c r="A40" s="274"/>
      <c r="B40" s="274"/>
      <c r="C40" s="274"/>
      <c r="D40" s="274"/>
      <c r="E40" s="274"/>
      <c r="F40" s="274"/>
      <c r="G40" s="91"/>
      <c r="H40" s="88"/>
      <c r="I40" s="89"/>
      <c r="J40" s="275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1"/>
    </row>
    <row r="41" spans="1:24" ht="30" customHeight="1" x14ac:dyDescent="0.25">
      <c r="A41" s="274"/>
      <c r="B41" s="274"/>
      <c r="C41" s="274"/>
      <c r="D41" s="274"/>
      <c r="E41" s="274"/>
      <c r="F41" s="274"/>
      <c r="G41" s="276" t="s">
        <v>930</v>
      </c>
      <c r="H41" s="276"/>
      <c r="I41" s="86" t="e">
        <f>I37+I39</f>
        <v>#VALUE!</v>
      </c>
      <c r="J41" s="275"/>
      <c r="K41" s="79" t="e">
        <f>SUM(K37:K39)</f>
        <v>#VALUE!</v>
      </c>
      <c r="L41" s="80" t="e">
        <f t="shared" ref="L41:V41" si="30">SUM(L37:L39)</f>
        <v>#VALUE!</v>
      </c>
      <c r="M41" s="80" t="e">
        <f t="shared" si="30"/>
        <v>#VALUE!</v>
      </c>
      <c r="N41" s="80" t="e">
        <f t="shared" si="30"/>
        <v>#VALUE!</v>
      </c>
      <c r="O41" s="80" t="e">
        <f t="shared" si="30"/>
        <v>#VALUE!</v>
      </c>
      <c r="P41" s="80" t="e">
        <f t="shared" si="30"/>
        <v>#VALUE!</v>
      </c>
      <c r="Q41" s="80" t="e">
        <f t="shared" si="30"/>
        <v>#VALUE!</v>
      </c>
      <c r="R41" s="80" t="e">
        <f t="shared" si="30"/>
        <v>#VALUE!</v>
      </c>
      <c r="S41" s="80" t="e">
        <f t="shared" si="30"/>
        <v>#VALUE!</v>
      </c>
      <c r="T41" s="80" t="e">
        <f t="shared" si="30"/>
        <v>#VALUE!</v>
      </c>
      <c r="U41" s="80" t="e">
        <f t="shared" si="30"/>
        <v>#VALUE!</v>
      </c>
      <c r="V41" s="80" t="e">
        <f t="shared" si="30"/>
        <v>#VALUE!</v>
      </c>
      <c r="W41" s="80" t="e">
        <f>SUM(W37:W39)</f>
        <v>#VALUE!</v>
      </c>
      <c r="X41" s="87" t="e">
        <f>SUM(K41:W41)</f>
        <v>#VALUE!</v>
      </c>
    </row>
    <row r="42" spans="1:24" ht="30" customHeight="1" x14ac:dyDescent="0.25">
      <c r="A42" s="274"/>
      <c r="B42" s="274"/>
      <c r="C42" s="274"/>
      <c r="D42" s="274"/>
      <c r="E42" s="274"/>
      <c r="F42" s="274"/>
      <c r="G42" s="277" t="s">
        <v>931</v>
      </c>
      <c r="H42" s="277"/>
      <c r="I42" s="277"/>
      <c r="J42" s="277"/>
      <c r="K42" s="79" t="e">
        <f>K41</f>
        <v>#VALUE!</v>
      </c>
      <c r="L42" s="80" t="e">
        <f>K42+L41</f>
        <v>#VALUE!</v>
      </c>
      <c r="M42" s="80" t="e">
        <f t="shared" ref="M42:W42" si="31">L42+M41</f>
        <v>#VALUE!</v>
      </c>
      <c r="N42" s="80" t="e">
        <f t="shared" si="31"/>
        <v>#VALUE!</v>
      </c>
      <c r="O42" s="80" t="e">
        <f t="shared" si="31"/>
        <v>#VALUE!</v>
      </c>
      <c r="P42" s="80" t="e">
        <f t="shared" si="31"/>
        <v>#VALUE!</v>
      </c>
      <c r="Q42" s="80" t="e">
        <f t="shared" si="31"/>
        <v>#VALUE!</v>
      </c>
      <c r="R42" s="80" t="e">
        <f t="shared" si="31"/>
        <v>#VALUE!</v>
      </c>
      <c r="S42" s="80" t="e">
        <f t="shared" si="31"/>
        <v>#VALUE!</v>
      </c>
      <c r="T42" s="80" t="e">
        <f t="shared" si="31"/>
        <v>#VALUE!</v>
      </c>
      <c r="U42" s="80" t="e">
        <f t="shared" si="31"/>
        <v>#VALUE!</v>
      </c>
      <c r="V42" s="80" t="e">
        <f t="shared" si="31"/>
        <v>#VALUE!</v>
      </c>
      <c r="W42" s="80" t="e">
        <f t="shared" si="31"/>
        <v>#VALUE!</v>
      </c>
      <c r="X42" s="87" t="e">
        <f>X41-W42</f>
        <v>#VALUE!</v>
      </c>
    </row>
    <row r="43" spans="1:24" x14ac:dyDescent="0.25">
      <c r="A43" s="103"/>
      <c r="B43" s="75"/>
      <c r="C43" s="104"/>
      <c r="D43" s="9"/>
      <c r="E43" s="105"/>
      <c r="F43" s="106"/>
      <c r="G43" s="106"/>
      <c r="H43" s="106"/>
      <c r="I43" s="106"/>
      <c r="J43" s="106"/>
    </row>
    <row r="44" spans="1:24" x14ac:dyDescent="0.25">
      <c r="A44" s="103"/>
      <c r="B44" s="75"/>
      <c r="C44" s="104"/>
      <c r="D44" s="9"/>
      <c r="E44" s="105"/>
      <c r="F44" s="106"/>
      <c r="G44" s="106"/>
      <c r="H44" s="106"/>
      <c r="I44" s="106"/>
      <c r="J44" s="106"/>
    </row>
    <row r="45" spans="1:24" x14ac:dyDescent="0.25">
      <c r="A45" s="111"/>
      <c r="B45" s="112"/>
      <c r="C45" s="249"/>
      <c r="D45" s="239"/>
      <c r="E45" s="111"/>
      <c r="F45" s="111"/>
      <c r="G45" s="111"/>
      <c r="H45" s="111"/>
      <c r="I45" s="111"/>
      <c r="J45" s="116"/>
      <c r="T45" s="248"/>
      <c r="U45" s="248"/>
      <c r="V45" s="248"/>
      <c r="W45" s="248"/>
    </row>
    <row r="46" spans="1:24" x14ac:dyDescent="0.25">
      <c r="A46" s="115"/>
      <c r="B46" s="112"/>
      <c r="C46" s="239"/>
      <c r="D46" s="239"/>
      <c r="E46" s="105"/>
      <c r="F46" s="116"/>
      <c r="G46" s="116"/>
      <c r="H46" s="116"/>
      <c r="I46" s="116"/>
      <c r="J46" s="116"/>
    </row>
    <row r="47" spans="1:24" x14ac:dyDescent="0.25">
      <c r="A47" s="115"/>
      <c r="B47" s="112"/>
      <c r="C47" s="239"/>
      <c r="D47" s="239"/>
      <c r="E47" s="105"/>
      <c r="F47" s="116"/>
      <c r="G47" s="116"/>
      <c r="H47" s="116"/>
      <c r="I47" s="116"/>
      <c r="J47" s="116"/>
    </row>
    <row r="48" spans="1:24" x14ac:dyDescent="0.25">
      <c r="A48" s="115"/>
      <c r="B48" s="112"/>
      <c r="C48" s="239"/>
      <c r="D48" s="239"/>
      <c r="E48" s="105"/>
      <c r="F48" s="116"/>
      <c r="G48" s="116"/>
      <c r="H48" s="116"/>
      <c r="I48" s="116"/>
      <c r="J48" s="116"/>
    </row>
    <row r="49" spans="1:10" x14ac:dyDescent="0.25">
      <c r="A49" s="115"/>
      <c r="B49" s="112"/>
      <c r="C49" s="239"/>
      <c r="D49" s="239"/>
      <c r="E49" s="105"/>
      <c r="F49" s="116"/>
      <c r="G49" s="116"/>
      <c r="H49" s="116"/>
      <c r="I49" s="116"/>
      <c r="J49" s="116"/>
    </row>
    <row r="50" spans="1:10" ht="22.5" customHeight="1" x14ac:dyDescent="0.25">
      <c r="A50" s="117"/>
      <c r="B50" s="111"/>
      <c r="C50" s="239"/>
      <c r="D50" s="239"/>
      <c r="E50" s="111"/>
      <c r="F50" s="111"/>
      <c r="G50" s="111"/>
      <c r="H50" s="111"/>
      <c r="I50" s="111"/>
      <c r="J50" s="115"/>
    </row>
    <row r="51" spans="1:10" x14ac:dyDescent="0.25">
      <c r="A51" s="111"/>
      <c r="B51" s="111"/>
      <c r="C51" s="113"/>
      <c r="D51" s="111"/>
      <c r="E51" s="111"/>
      <c r="F51" s="111"/>
      <c r="G51" s="111"/>
      <c r="H51" s="111"/>
      <c r="I51" s="111"/>
      <c r="J51" s="115"/>
    </row>
    <row r="52" spans="1:10" x14ac:dyDescent="0.25">
      <c r="A52" s="111"/>
      <c r="B52" s="111"/>
      <c r="C52" s="113"/>
      <c r="D52" s="111"/>
      <c r="E52" s="119"/>
      <c r="F52" s="120"/>
      <c r="G52" s="120"/>
      <c r="H52" s="120"/>
      <c r="I52" s="111"/>
      <c r="J52" s="132"/>
    </row>
    <row r="53" spans="1:10" x14ac:dyDescent="0.25">
      <c r="A53" s="111"/>
      <c r="B53" s="111"/>
      <c r="C53" s="113"/>
      <c r="D53" s="111"/>
      <c r="E53" s="119"/>
      <c r="F53" s="111"/>
      <c r="G53" s="111"/>
      <c r="H53" s="120"/>
      <c r="I53" s="111"/>
      <c r="J53" s="132"/>
    </row>
    <row r="54" spans="1:10" x14ac:dyDescent="0.25">
      <c r="A54" s="111"/>
      <c r="B54" s="111"/>
      <c r="C54" s="113"/>
      <c r="D54" s="111"/>
      <c r="E54" s="111"/>
      <c r="F54" s="111"/>
      <c r="G54" s="111"/>
      <c r="H54" s="111"/>
      <c r="I54" s="114"/>
      <c r="J54" s="116"/>
    </row>
    <row r="55" spans="1:10" x14ac:dyDescent="0.25">
      <c r="A55" s="111"/>
      <c r="B55" s="111"/>
      <c r="C55" s="113"/>
      <c r="D55" s="111"/>
      <c r="E55" s="111"/>
      <c r="F55" s="120"/>
      <c r="G55" s="120"/>
      <c r="H55" s="111"/>
      <c r="I55" s="114"/>
      <c r="J55" s="116"/>
    </row>
    <row r="56" spans="1:10" x14ac:dyDescent="0.25">
      <c r="A56" s="111"/>
      <c r="B56" s="111"/>
      <c r="C56" s="113"/>
      <c r="D56" s="111"/>
      <c r="E56" s="111"/>
      <c r="F56" s="111"/>
      <c r="G56" s="111"/>
      <c r="H56" s="111"/>
      <c r="I56" s="114"/>
      <c r="J56" s="116"/>
    </row>
    <row r="57" spans="1:10" x14ac:dyDescent="0.25">
      <c r="A57" s="111"/>
      <c r="B57" s="111"/>
      <c r="C57" s="113"/>
      <c r="D57" s="111"/>
      <c r="E57" s="111"/>
      <c r="F57" s="120"/>
      <c r="G57" s="120"/>
      <c r="H57" s="111"/>
      <c r="I57" s="114"/>
      <c r="J57" s="116"/>
    </row>
    <row r="58" spans="1:10" x14ac:dyDescent="0.25">
      <c r="A58" s="111"/>
      <c r="B58" s="111"/>
      <c r="C58" s="113"/>
      <c r="D58" s="111"/>
      <c r="E58" s="111"/>
      <c r="F58" s="120"/>
      <c r="G58" s="120"/>
      <c r="H58" s="111"/>
      <c r="I58" s="114"/>
      <c r="J58" s="116"/>
    </row>
    <row r="59" spans="1:10" x14ac:dyDescent="0.25">
      <c r="A59" s="111"/>
      <c r="B59" s="111"/>
      <c r="C59" s="241"/>
      <c r="D59" s="241"/>
      <c r="E59" s="241"/>
      <c r="F59" s="241"/>
      <c r="G59" s="241"/>
      <c r="H59" s="241"/>
      <c r="I59" s="241"/>
      <c r="J59" s="132"/>
    </row>
    <row r="60" spans="1:10" x14ac:dyDescent="0.25">
      <c r="A60" s="241"/>
      <c r="B60" s="241"/>
      <c r="C60" s="241"/>
      <c r="D60" s="241"/>
      <c r="E60" s="241"/>
      <c r="F60" s="241"/>
      <c r="G60" s="241"/>
      <c r="H60" s="241"/>
      <c r="I60" s="241"/>
      <c r="J60" s="241"/>
    </row>
    <row r="61" spans="1:10" ht="23.25" customHeight="1" x14ac:dyDescent="0.25">
      <c r="A61" s="117"/>
      <c r="B61" s="111"/>
      <c r="C61" s="118"/>
      <c r="D61" s="111"/>
      <c r="E61" s="111"/>
      <c r="F61" s="111"/>
      <c r="G61" s="111"/>
      <c r="H61" s="111"/>
      <c r="I61" s="111"/>
      <c r="J61" s="115"/>
    </row>
    <row r="62" spans="1:10" x14ac:dyDescent="0.25">
      <c r="A62" s="111"/>
      <c r="B62" s="111"/>
      <c r="C62" s="113"/>
      <c r="D62" s="111"/>
      <c r="E62" s="111"/>
      <c r="F62" s="111"/>
      <c r="G62" s="111"/>
      <c r="H62" s="111"/>
      <c r="I62" s="111"/>
      <c r="J62" s="115"/>
    </row>
    <row r="63" spans="1:10" x14ac:dyDescent="0.25">
      <c r="A63" s="111"/>
      <c r="B63" s="111"/>
      <c r="C63" s="113"/>
      <c r="D63" s="111"/>
      <c r="E63" s="119"/>
      <c r="F63" s="120"/>
      <c r="G63" s="120"/>
      <c r="H63" s="120"/>
      <c r="I63" s="111"/>
      <c r="J63" s="132"/>
    </row>
    <row r="64" spans="1:10" x14ac:dyDescent="0.25">
      <c r="A64" s="111"/>
      <c r="B64" s="111"/>
      <c r="C64" s="113"/>
      <c r="D64" s="111"/>
      <c r="E64" s="119"/>
      <c r="F64" s="111"/>
      <c r="G64" s="111"/>
      <c r="H64" s="120"/>
      <c r="I64" s="111"/>
      <c r="J64" s="132"/>
    </row>
    <row r="65" spans="1:10" x14ac:dyDescent="0.25">
      <c r="A65" s="111"/>
      <c r="B65" s="111"/>
      <c r="C65" s="113"/>
      <c r="D65" s="111"/>
      <c r="E65" s="111"/>
      <c r="F65" s="111"/>
      <c r="G65" s="111"/>
      <c r="H65" s="111"/>
      <c r="I65" s="114"/>
      <c r="J65" s="116"/>
    </row>
    <row r="66" spans="1:10" x14ac:dyDescent="0.25">
      <c r="A66" s="111"/>
      <c r="B66" s="111"/>
      <c r="C66" s="113"/>
      <c r="D66" s="111"/>
      <c r="E66" s="111"/>
      <c r="F66" s="111"/>
      <c r="G66" s="111"/>
      <c r="H66" s="111"/>
      <c r="I66" s="114"/>
      <c r="J66" s="116"/>
    </row>
    <row r="67" spans="1:10" x14ac:dyDescent="0.25">
      <c r="A67" s="111"/>
      <c r="B67" s="111"/>
      <c r="C67" s="241"/>
      <c r="D67" s="241"/>
      <c r="E67" s="241"/>
      <c r="F67" s="241"/>
      <c r="G67" s="241"/>
      <c r="H67" s="241"/>
      <c r="I67" s="241"/>
      <c r="J67" s="132"/>
    </row>
    <row r="68" spans="1:10" x14ac:dyDescent="0.25">
      <c r="A68" s="241"/>
      <c r="B68" s="241"/>
      <c r="C68" s="241"/>
      <c r="D68" s="241"/>
      <c r="E68" s="241"/>
      <c r="F68" s="241"/>
      <c r="G68" s="241"/>
      <c r="H68" s="241"/>
      <c r="I68" s="241"/>
      <c r="J68" s="241"/>
    </row>
    <row r="69" spans="1:10" x14ac:dyDescent="0.25">
      <c r="A69" s="117"/>
      <c r="B69" s="111"/>
      <c r="C69" s="118"/>
      <c r="D69" s="111"/>
      <c r="E69" s="111"/>
      <c r="F69" s="111"/>
      <c r="G69" s="111"/>
      <c r="H69" s="111"/>
      <c r="I69" s="111"/>
      <c r="J69" s="115"/>
    </row>
    <row r="70" spans="1:10" x14ac:dyDescent="0.25">
      <c r="A70" s="111"/>
      <c r="B70" s="111"/>
      <c r="C70" s="113"/>
      <c r="D70" s="111"/>
      <c r="E70" s="111"/>
      <c r="F70" s="111"/>
      <c r="G70" s="111"/>
      <c r="H70" s="111"/>
      <c r="I70" s="111"/>
      <c r="J70" s="115"/>
    </row>
    <row r="71" spans="1:10" x14ac:dyDescent="0.25">
      <c r="A71" s="111"/>
      <c r="B71" s="111"/>
      <c r="C71" s="113"/>
      <c r="D71" s="111"/>
      <c r="E71" s="119"/>
      <c r="F71" s="120"/>
      <c r="G71" s="120"/>
      <c r="H71" s="120"/>
      <c r="I71" s="111"/>
      <c r="J71" s="132"/>
    </row>
    <row r="72" spans="1:10" x14ac:dyDescent="0.25">
      <c r="A72" s="76"/>
      <c r="B72" s="76"/>
      <c r="C72" s="107"/>
      <c r="D72" s="76"/>
      <c r="E72" s="108"/>
      <c r="F72" s="76"/>
      <c r="G72" s="76"/>
      <c r="H72" s="109"/>
      <c r="I72" s="76"/>
      <c r="J72" s="133"/>
    </row>
    <row r="73" spans="1:10" x14ac:dyDescent="0.25">
      <c r="A73" s="76"/>
      <c r="B73" s="76"/>
      <c r="C73" s="107"/>
      <c r="D73" s="76"/>
      <c r="E73" s="76"/>
      <c r="F73" s="76"/>
      <c r="G73" s="76"/>
      <c r="H73" s="76"/>
      <c r="I73" s="110"/>
      <c r="J73" s="106"/>
    </row>
    <row r="74" spans="1:10" x14ac:dyDescent="0.25">
      <c r="A74" s="76"/>
      <c r="B74" s="76"/>
      <c r="C74" s="107"/>
      <c r="D74" s="76"/>
      <c r="E74" s="76"/>
      <c r="F74" s="76"/>
      <c r="G74" s="76"/>
      <c r="H74" s="76"/>
      <c r="I74" s="110"/>
      <c r="J74" s="106"/>
    </row>
    <row r="75" spans="1:10" x14ac:dyDescent="0.25">
      <c r="A75" s="76"/>
      <c r="B75" s="76"/>
      <c r="C75" s="107"/>
      <c r="D75" s="76"/>
      <c r="E75" s="76"/>
      <c r="F75" s="76"/>
      <c r="G75" s="76"/>
      <c r="H75" s="76"/>
      <c r="I75" s="110"/>
      <c r="J75" s="106"/>
    </row>
    <row r="76" spans="1:10" x14ac:dyDescent="0.25">
      <c r="A76" s="76"/>
      <c r="B76" s="76"/>
      <c r="C76" s="107"/>
      <c r="D76" s="76"/>
      <c r="E76" s="76"/>
      <c r="F76" s="76"/>
      <c r="G76" s="76"/>
      <c r="H76" s="76"/>
      <c r="I76" s="76"/>
      <c r="J76" s="103"/>
    </row>
    <row r="77" spans="1:10" x14ac:dyDescent="0.25">
      <c r="A77" s="76"/>
      <c r="B77" s="76"/>
      <c r="C77" s="240"/>
      <c r="D77" s="240"/>
      <c r="E77" s="240"/>
      <c r="F77" s="240"/>
      <c r="G77" s="240"/>
      <c r="H77" s="240"/>
      <c r="I77" s="240"/>
      <c r="J77" s="134"/>
    </row>
  </sheetData>
  <mergeCells count="71">
    <mergeCell ref="B1:H6"/>
    <mergeCell ref="I1:U6"/>
    <mergeCell ref="V1:X6"/>
    <mergeCell ref="J22:J23"/>
    <mergeCell ref="A37:F42"/>
    <mergeCell ref="J37:J41"/>
    <mergeCell ref="G41:H41"/>
    <mergeCell ref="G42:J42"/>
    <mergeCell ref="A28:A29"/>
    <mergeCell ref="B28:H29"/>
    <mergeCell ref="I28:I29"/>
    <mergeCell ref="J28:J29"/>
    <mergeCell ref="A30:A31"/>
    <mergeCell ref="B30:H31"/>
    <mergeCell ref="I30:I31"/>
    <mergeCell ref="J30:J31"/>
    <mergeCell ref="T45:W45"/>
    <mergeCell ref="C45:D50"/>
    <mergeCell ref="A32:A33"/>
    <mergeCell ref="B32:H33"/>
    <mergeCell ref="I32:I33"/>
    <mergeCell ref="J32:J33"/>
    <mergeCell ref="A34:A35"/>
    <mergeCell ref="B34:H35"/>
    <mergeCell ref="I34:I35"/>
    <mergeCell ref="J34:J35"/>
    <mergeCell ref="A10:A11"/>
    <mergeCell ref="B10:H11"/>
    <mergeCell ref="I10:I11"/>
    <mergeCell ref="J10:J11"/>
    <mergeCell ref="A26:A27"/>
    <mergeCell ref="B26:H27"/>
    <mergeCell ref="I26:I27"/>
    <mergeCell ref="J26:J27"/>
    <mergeCell ref="B7:H7"/>
    <mergeCell ref="A8:A9"/>
    <mergeCell ref="B8:H9"/>
    <mergeCell ref="I8:I9"/>
    <mergeCell ref="J8:J9"/>
    <mergeCell ref="C59:I59"/>
    <mergeCell ref="A12:A13"/>
    <mergeCell ref="B12:H13"/>
    <mergeCell ref="I12:I13"/>
    <mergeCell ref="J12:J13"/>
    <mergeCell ref="A14:A15"/>
    <mergeCell ref="B14:H15"/>
    <mergeCell ref="I14:I15"/>
    <mergeCell ref="J14:J15"/>
    <mergeCell ref="A18:A19"/>
    <mergeCell ref="B18:H19"/>
    <mergeCell ref="I18:I19"/>
    <mergeCell ref="A24:A25"/>
    <mergeCell ref="B24:H25"/>
    <mergeCell ref="I24:I25"/>
    <mergeCell ref="J24:J25"/>
    <mergeCell ref="A60:J60"/>
    <mergeCell ref="C67:I67"/>
    <mergeCell ref="A68:J68"/>
    <mergeCell ref="C77:I77"/>
    <mergeCell ref="A16:A17"/>
    <mergeCell ref="B16:H17"/>
    <mergeCell ref="I16:I17"/>
    <mergeCell ref="J16:J17"/>
    <mergeCell ref="J18:J19"/>
    <mergeCell ref="A20:A21"/>
    <mergeCell ref="B20:H21"/>
    <mergeCell ref="I20:I21"/>
    <mergeCell ref="J20:J21"/>
    <mergeCell ref="A22:A23"/>
    <mergeCell ref="B22:H23"/>
    <mergeCell ref="I22:I23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3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avcb 1</vt:lpstr>
      <vt:lpstr>Cronograma</vt:lpstr>
      <vt:lpstr>'avcb 1'!Area_de_impressao</vt:lpstr>
      <vt:lpstr>'avcb 1'!Titulos_de_impressao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</dc:creator>
  <cp:lastModifiedBy>Yukio Kitamura</cp:lastModifiedBy>
  <cp:lastPrinted>2019-03-08T14:12:32Z</cp:lastPrinted>
  <dcterms:created xsi:type="dcterms:W3CDTF">2019-01-23T11:28:18Z</dcterms:created>
  <dcterms:modified xsi:type="dcterms:W3CDTF">2019-04-04T18:10:59Z</dcterms:modified>
</cp:coreProperties>
</file>