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COMPLEM HOSP" sheetId="2" r:id="rId1"/>
  </sheets>
  <definedNames>
    <definedName name="_xlnm.Print_Area" localSheetId="0">'COMPLEM HOSP'!$A$1:$AP$53</definedName>
  </definedNames>
  <calcPr calcId="152511"/>
</workbook>
</file>

<file path=xl/calcChain.xml><?xml version="1.0" encoding="utf-8"?>
<calcChain xmlns="http://schemas.openxmlformats.org/spreadsheetml/2006/main">
  <c r="AF87" i="2" l="1"/>
  <c r="AE87" i="2"/>
  <c r="AB87" i="2"/>
  <c r="AA87" i="2"/>
  <c r="Z87" i="2"/>
  <c r="Y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W87" i="2"/>
  <c r="X87" i="2" l="1"/>
  <c r="T87" i="2"/>
  <c r="S87" i="2"/>
  <c r="R87" i="2"/>
  <c r="P87" i="2"/>
  <c r="O87" i="2"/>
  <c r="N87" i="2"/>
  <c r="M87" i="2"/>
  <c r="K87" i="2"/>
  <c r="I87" i="2"/>
  <c r="Q86" i="2"/>
  <c r="L86" i="2"/>
  <c r="J86" i="2"/>
  <c r="Q85" i="2"/>
  <c r="L85" i="2"/>
  <c r="J85" i="2"/>
  <c r="Q84" i="2"/>
  <c r="L84" i="2"/>
  <c r="J84" i="2"/>
  <c r="Q83" i="2"/>
  <c r="L83" i="2"/>
  <c r="J83" i="2"/>
  <c r="Q82" i="2"/>
  <c r="L82" i="2"/>
  <c r="J82" i="2"/>
  <c r="Q81" i="2"/>
  <c r="L81" i="2"/>
  <c r="J81" i="2"/>
  <c r="Q80" i="2"/>
  <c r="L80" i="2"/>
  <c r="J80" i="2"/>
  <c r="Q79" i="2"/>
  <c r="L79" i="2"/>
  <c r="J79" i="2"/>
  <c r="Q78" i="2"/>
  <c r="L78" i="2"/>
  <c r="J78" i="2"/>
  <c r="Q77" i="2"/>
  <c r="L77" i="2"/>
  <c r="J77" i="2"/>
  <c r="Q76" i="2"/>
  <c r="L76" i="2"/>
  <c r="J76" i="2"/>
  <c r="Q75" i="2"/>
  <c r="L75" i="2"/>
  <c r="J75" i="2"/>
  <c r="Q74" i="2"/>
  <c r="L74" i="2"/>
  <c r="J74" i="2"/>
  <c r="Q73" i="2"/>
  <c r="L73" i="2"/>
  <c r="J73" i="2"/>
  <c r="Q72" i="2"/>
  <c r="L72" i="2"/>
  <c r="J72" i="2"/>
  <c r="Q71" i="2"/>
  <c r="L71" i="2"/>
  <c r="J71" i="2"/>
  <c r="Q70" i="2"/>
  <c r="L70" i="2"/>
  <c r="J70" i="2"/>
  <c r="Q69" i="2"/>
  <c r="L69" i="2"/>
  <c r="J69" i="2"/>
  <c r="Q68" i="2"/>
  <c r="L68" i="2"/>
  <c r="J68" i="2"/>
  <c r="Q67" i="2"/>
  <c r="L67" i="2"/>
  <c r="J67" i="2"/>
  <c r="Q66" i="2"/>
  <c r="L66" i="2"/>
  <c r="J66" i="2"/>
  <c r="Q65" i="2"/>
  <c r="L65" i="2"/>
  <c r="J65" i="2"/>
  <c r="Q64" i="2"/>
  <c r="L64" i="2"/>
  <c r="J64" i="2"/>
  <c r="Q63" i="2"/>
  <c r="L63" i="2"/>
  <c r="J63" i="2"/>
  <c r="Q62" i="2"/>
  <c r="L62" i="2"/>
  <c r="L87" i="2" s="1"/>
  <c r="J62" i="2"/>
  <c r="Q87" i="2" l="1"/>
  <c r="J87" i="2"/>
  <c r="AG31" i="2" l="1"/>
  <c r="AG50" i="2" l="1"/>
  <c r="AN49" i="2" l="1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W51" i="2"/>
  <c r="AO50" i="2"/>
  <c r="AM50" i="2"/>
  <c r="AN50" i="2" s="1"/>
  <c r="AK50" i="2"/>
  <c r="AL50" i="2" s="1"/>
  <c r="AH50" i="2"/>
  <c r="AI50" i="2" s="1"/>
  <c r="AE50" i="2"/>
  <c r="AB50" i="2"/>
  <c r="Z50" i="2"/>
  <c r="X50" i="2"/>
  <c r="Y50" i="2" s="1"/>
  <c r="V50" i="2"/>
  <c r="W50" i="2" s="1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AL49" i="2"/>
  <c r="AI49" i="2"/>
  <c r="AF49" i="2"/>
  <c r="Y49" i="2"/>
  <c r="W49" i="2"/>
  <c r="AL48" i="2"/>
  <c r="AI48" i="2"/>
  <c r="AF48" i="2"/>
  <c r="Y48" i="2"/>
  <c r="W48" i="2"/>
  <c r="AL47" i="2"/>
  <c r="AI47" i="2"/>
  <c r="AF47" i="2"/>
  <c r="Y47" i="2"/>
  <c r="W47" i="2"/>
  <c r="AL46" i="2"/>
  <c r="AI46" i="2"/>
  <c r="AF46" i="2"/>
  <c r="Y46" i="2"/>
  <c r="W46" i="2"/>
  <c r="AL45" i="2"/>
  <c r="AI45" i="2"/>
  <c r="AF45" i="2"/>
  <c r="Y45" i="2"/>
  <c r="W45" i="2"/>
  <c r="AL44" i="2"/>
  <c r="AI44" i="2"/>
  <c r="AF44" i="2"/>
  <c r="Y44" i="2"/>
  <c r="W44" i="2"/>
  <c r="AL43" i="2"/>
  <c r="AI43" i="2"/>
  <c r="AF43" i="2"/>
  <c r="Y43" i="2"/>
  <c r="W43" i="2"/>
  <c r="AL42" i="2"/>
  <c r="AI42" i="2"/>
  <c r="AF42" i="2"/>
  <c r="Y42" i="2"/>
  <c r="W42" i="2"/>
  <c r="AL41" i="2"/>
  <c r="AI41" i="2"/>
  <c r="AF41" i="2"/>
  <c r="Y41" i="2"/>
  <c r="W41" i="2"/>
  <c r="AL40" i="2"/>
  <c r="AI40" i="2"/>
  <c r="AF40" i="2"/>
  <c r="Y40" i="2"/>
  <c r="W40" i="2"/>
  <c r="AL39" i="2"/>
  <c r="AI39" i="2"/>
  <c r="AF39" i="2"/>
  <c r="Y39" i="2"/>
  <c r="W39" i="2"/>
  <c r="AL38" i="2"/>
  <c r="AI38" i="2"/>
  <c r="AF38" i="2"/>
  <c r="Y38" i="2"/>
  <c r="W38" i="2"/>
  <c r="AL37" i="2"/>
  <c r="AI37" i="2"/>
  <c r="AF37" i="2"/>
  <c r="Y37" i="2"/>
  <c r="W37" i="2"/>
  <c r="AL36" i="2"/>
  <c r="AI36" i="2"/>
  <c r="AF36" i="2"/>
  <c r="Y36" i="2"/>
  <c r="W36" i="2"/>
  <c r="AL35" i="2"/>
  <c r="AI35" i="2"/>
  <c r="AF35" i="2"/>
  <c r="Y35" i="2"/>
  <c r="W35" i="2"/>
  <c r="AL34" i="2"/>
  <c r="AI34" i="2"/>
  <c r="AF34" i="2"/>
  <c r="Y34" i="2"/>
  <c r="W34" i="2"/>
  <c r="AL33" i="2"/>
  <c r="AI33" i="2"/>
  <c r="AF33" i="2"/>
  <c r="Y33" i="2"/>
  <c r="W33" i="2"/>
  <c r="AL32" i="2"/>
  <c r="AI32" i="2"/>
  <c r="AF32" i="2"/>
  <c r="Y32" i="2"/>
  <c r="W32" i="2"/>
  <c r="AO31" i="2"/>
  <c r="AM31" i="2"/>
  <c r="AK31" i="2"/>
  <c r="AL31" i="2" s="1"/>
  <c r="AH31" i="2"/>
  <c r="AI31" i="2" s="1"/>
  <c r="AE31" i="2"/>
  <c r="AB31" i="2"/>
  <c r="Z31" i="2"/>
  <c r="X31" i="2"/>
  <c r="Y31" i="2" s="1"/>
  <c r="V31" i="2"/>
  <c r="W31" i="2" s="1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AL30" i="2"/>
  <c r="AI30" i="2"/>
  <c r="Y30" i="2"/>
  <c r="W30" i="2"/>
  <c r="AL29" i="2"/>
  <c r="AI29" i="2"/>
  <c r="Y29" i="2"/>
  <c r="W29" i="2"/>
  <c r="AL28" i="2"/>
  <c r="AI28" i="2"/>
  <c r="Y28" i="2"/>
  <c r="W28" i="2"/>
  <c r="AL27" i="2"/>
  <c r="AI27" i="2"/>
  <c r="Y27" i="2"/>
  <c r="W27" i="2"/>
  <c r="AL26" i="2"/>
  <c r="AI26" i="2"/>
  <c r="Y26" i="2"/>
  <c r="W26" i="2"/>
  <c r="AL25" i="2"/>
  <c r="AI25" i="2"/>
  <c r="Y25" i="2"/>
  <c r="W25" i="2"/>
  <c r="AN23" i="2"/>
  <c r="AL23" i="2"/>
  <c r="AI23" i="2"/>
  <c r="AF23" i="2"/>
  <c r="Y23" i="2"/>
  <c r="W23" i="2"/>
  <c r="AO22" i="2"/>
  <c r="AM22" i="2"/>
  <c r="AN22" i="2" s="1"/>
  <c r="AK22" i="2"/>
  <c r="AL22" i="2" s="1"/>
  <c r="AH22" i="2"/>
  <c r="AI22" i="2" s="1"/>
  <c r="AE22" i="2"/>
  <c r="AF22" i="2" s="1"/>
  <c r="AB22" i="2"/>
  <c r="Z22" i="2"/>
  <c r="X22" i="2"/>
  <c r="Y22" i="2" s="1"/>
  <c r="V22" i="2"/>
  <c r="W22" i="2" s="1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AN21" i="2"/>
  <c r="AL21" i="2"/>
  <c r="AI21" i="2"/>
  <c r="AF21" i="2"/>
  <c r="Y21" i="2"/>
  <c r="W21" i="2"/>
  <c r="AN20" i="2"/>
  <c r="AL20" i="2"/>
  <c r="AI20" i="2"/>
  <c r="AF20" i="2"/>
  <c r="Y20" i="2"/>
  <c r="W20" i="2"/>
  <c r="AN19" i="2"/>
  <c r="AL19" i="2"/>
  <c r="AI19" i="2"/>
  <c r="AF19" i="2"/>
  <c r="Y19" i="2"/>
  <c r="W19" i="2"/>
  <c r="AN18" i="2"/>
  <c r="AL18" i="2"/>
  <c r="AI18" i="2"/>
  <c r="AF18" i="2"/>
  <c r="Y18" i="2"/>
  <c r="W18" i="2"/>
  <c r="AN17" i="2"/>
  <c r="AL17" i="2"/>
  <c r="AI17" i="2"/>
  <c r="AF17" i="2"/>
  <c r="Y17" i="2"/>
  <c r="W17" i="2"/>
  <c r="AN16" i="2"/>
  <c r="AL16" i="2"/>
  <c r="AI16" i="2"/>
  <c r="AF16" i="2"/>
  <c r="Y16" i="2"/>
  <c r="W16" i="2"/>
  <c r="AN15" i="2"/>
  <c r="AL15" i="2"/>
  <c r="AI15" i="2"/>
  <c r="AF15" i="2"/>
  <c r="Y15" i="2"/>
  <c r="W15" i="2"/>
  <c r="AN14" i="2"/>
  <c r="AL14" i="2"/>
  <c r="AI14" i="2"/>
  <c r="AF14" i="2"/>
  <c r="Y14" i="2"/>
  <c r="W14" i="2"/>
  <c r="AN13" i="2"/>
  <c r="AL13" i="2"/>
  <c r="AI13" i="2"/>
  <c r="AF13" i="2"/>
  <c r="Y13" i="2"/>
  <c r="W13" i="2"/>
  <c r="AN12" i="2"/>
  <c r="AL12" i="2"/>
  <c r="AI12" i="2"/>
  <c r="AF12" i="2"/>
  <c r="Y12" i="2"/>
  <c r="W12" i="2"/>
  <c r="AN11" i="2"/>
  <c r="AL11" i="2"/>
  <c r="AI11" i="2"/>
  <c r="AF11" i="2"/>
  <c r="Y11" i="2"/>
  <c r="W11" i="2"/>
  <c r="AN10" i="2"/>
  <c r="AL10" i="2"/>
  <c r="AI10" i="2"/>
  <c r="AF10" i="2"/>
  <c r="Y10" i="2"/>
  <c r="W10" i="2"/>
  <c r="AN9" i="2"/>
  <c r="AL9" i="2"/>
  <c r="AI9" i="2"/>
  <c r="AF9" i="2"/>
  <c r="Y9" i="2"/>
  <c r="W9" i="2"/>
  <c r="AN8" i="2"/>
  <c r="AL8" i="2"/>
  <c r="AI8" i="2"/>
  <c r="AF8" i="2"/>
  <c r="Y8" i="2"/>
  <c r="W8" i="2"/>
  <c r="Z52" i="2" l="1"/>
  <c r="AL52" i="2"/>
  <c r="AF50" i="2"/>
  <c r="AF52" i="2" s="1"/>
  <c r="W52" i="2"/>
  <c r="Y52" i="2"/>
  <c r="AG52" i="2" l="1"/>
</calcChain>
</file>

<file path=xl/sharedStrings.xml><?xml version="1.0" encoding="utf-8"?>
<sst xmlns="http://schemas.openxmlformats.org/spreadsheetml/2006/main" count="697" uniqueCount="290">
  <si>
    <t>DRS</t>
  </si>
  <si>
    <t>ARAÇATUBA</t>
  </si>
  <si>
    <t>BAURU</t>
  </si>
  <si>
    <t>FRANCA</t>
  </si>
  <si>
    <t>MARÍLIA</t>
  </si>
  <si>
    <t>PRESIDENTE PRUDENTE</t>
  </si>
  <si>
    <t>REGISTRO</t>
  </si>
  <si>
    <t>RIBEIRÃO PRETO</t>
  </si>
  <si>
    <t>Luvas procedimento</t>
  </si>
  <si>
    <t>Aventais</t>
  </si>
  <si>
    <t>Protetor facial</t>
  </si>
  <si>
    <t>Funcionários Ativos no Dia (2 Turnos)</t>
  </si>
  <si>
    <t>Consumo EPI</t>
  </si>
  <si>
    <t>( UNIVERSITÁRIOS E SEM FINS LUCRATICOS)</t>
  </si>
  <si>
    <t>UTIs</t>
  </si>
  <si>
    <t>Enfermarias</t>
  </si>
  <si>
    <t>EPI</t>
  </si>
  <si>
    <t>Quantidade</t>
  </si>
  <si>
    <t>Consumo 90 dias</t>
  </si>
  <si>
    <r>
      <t>Quantida</t>
    </r>
    <r>
      <rPr>
        <sz val="11"/>
        <rFont val="Calibri"/>
        <family val="2"/>
        <scheme val="minor"/>
      </rPr>
      <t>de</t>
    </r>
  </si>
  <si>
    <t>GESTÃO ESTADUAL</t>
  </si>
  <si>
    <t>Leitos/Funcionário</t>
  </si>
  <si>
    <t>Funcionário/dia</t>
  </si>
  <si>
    <t>Funcionário/mês</t>
  </si>
  <si>
    <t>Pacientes/dia</t>
  </si>
  <si>
    <t>GRUPO DE HOSPITAIS</t>
  </si>
  <si>
    <t>GESTÃO</t>
  </si>
  <si>
    <t>DRSNOME</t>
  </si>
  <si>
    <t>REGSAUDE</t>
  </si>
  <si>
    <t>MUNICIPIO</t>
  </si>
  <si>
    <t>CNES</t>
  </si>
  <si>
    <t>NOME</t>
  </si>
  <si>
    <t>TOTAL LEITOS ENFERMARIA</t>
  </si>
  <si>
    <t>TOTAL LEITOS UTI</t>
  </si>
  <si>
    <t>TOTAL LEITO UTI PEDIATRICA</t>
  </si>
  <si>
    <t>Médicos</t>
  </si>
  <si>
    <t>Enfermeiros</t>
  </si>
  <si>
    <t>Fisioterapeutas</t>
  </si>
  <si>
    <t>Técnicos</t>
  </si>
  <si>
    <t>Total de Funcionários</t>
  </si>
  <si>
    <t>MASCARA CIRURGICA</t>
  </si>
  <si>
    <t>N 95</t>
  </si>
  <si>
    <t>Toucas</t>
  </si>
  <si>
    <t>Cobertura de obito</t>
  </si>
  <si>
    <t>óculos proteção</t>
  </si>
  <si>
    <t>Alcool 70% gel 260ml</t>
  </si>
  <si>
    <t>Alcool 70%  (1L)</t>
  </si>
  <si>
    <t>TIPOLOGIA DOS HOSPITAIS</t>
  </si>
  <si>
    <t>Estaduais-Direta</t>
  </si>
  <si>
    <t>01</t>
  </si>
  <si>
    <t>E</t>
  </si>
  <si>
    <t>GRANDE S. PAULO</t>
  </si>
  <si>
    <t>Alto do Tiete</t>
  </si>
  <si>
    <t>GUARULHOS</t>
  </si>
  <si>
    <t>2079410</t>
  </si>
  <si>
    <t>COMPLEXO HOSPITALAR PADRE BENTO DE GUARULHOS</t>
  </si>
  <si>
    <t>PREFERENCIALMENTE COVID</t>
  </si>
  <si>
    <t>MOGI DAS CRUZES</t>
  </si>
  <si>
    <t>2084236</t>
  </si>
  <si>
    <t>CENTRO ESP EM REABILITACAO DR ARNALDO PEZZUTI CAVALCANTI MOG</t>
  </si>
  <si>
    <t>Rota dos Bandeirantes</t>
  </si>
  <si>
    <t>OSASCO</t>
  </si>
  <si>
    <t>0008052</t>
  </si>
  <si>
    <t>HOSPITAL REGIONAL DR VIVALDO MARTINS SIMOES OSASCO</t>
  </si>
  <si>
    <t>Sao Paulo</t>
  </si>
  <si>
    <t>SAO PAULO</t>
  </si>
  <si>
    <t>2028840</t>
  </si>
  <si>
    <t>INSTITUTO DE INFECTOLOGIA EMILIO RIBAS SAO PAULO</t>
  </si>
  <si>
    <t>2077523</t>
  </si>
  <si>
    <t>UNIDADE DE GESTAO ASSISTENCIAL II HOSPITAL IPIRANGA SP</t>
  </si>
  <si>
    <t>2077574</t>
  </si>
  <si>
    <t>CONJUNTO HOSPITALAR DO MANDAQUI SAO PAULO</t>
  </si>
  <si>
    <t>2079240</t>
  </si>
  <si>
    <t>HOSPITAL GERAL JESUS TEIXEIRA DA COSTA GUAIANASES SAO PAULO</t>
  </si>
  <si>
    <t>2088495</t>
  </si>
  <si>
    <t>INSTITUTO DANTE PAZZANESE DE CARDIOLOGIA IDPC SAO PAULO</t>
  </si>
  <si>
    <t>2091313</t>
  </si>
  <si>
    <t>HOSPITAL REGIONAL SUL SAO PAULO</t>
  </si>
  <si>
    <t>2091755</t>
  </si>
  <si>
    <t>HOSPITAL GERAL DE VILA PENTEADO DR JOSE PANGELLA SAO PAULO</t>
  </si>
  <si>
    <t>2688573</t>
  </si>
  <si>
    <t>HOSPITAL GERAL DE VILA NOVA CACHOEIRINHA SAO PAULO</t>
  </si>
  <si>
    <t>04</t>
  </si>
  <si>
    <t>BAIXADA SANTISTA</t>
  </si>
  <si>
    <t>Baixada Santista</t>
  </si>
  <si>
    <t>SANTOS</t>
  </si>
  <si>
    <t>2079720</t>
  </si>
  <si>
    <t>HOSPITAL GUILHERME ALVARO SANTOS</t>
  </si>
  <si>
    <t>09</t>
  </si>
  <si>
    <t>Assis</t>
  </si>
  <si>
    <t>ASSIS</t>
  </si>
  <si>
    <t>2083094</t>
  </si>
  <si>
    <t>HOSPITAL REGIONAL DE ASSIS</t>
  </si>
  <si>
    <t>14</t>
  </si>
  <si>
    <t>S. JOÃO B. VISTA</t>
  </si>
  <si>
    <t>Rio Pardo</t>
  </si>
  <si>
    <t>CASA BRANCA</t>
  </si>
  <si>
    <t>2749033</t>
  </si>
  <si>
    <t>CENTRO DE REABILITACAO DE CASA BRANCA</t>
  </si>
  <si>
    <t>Total Estaduais-Direta</t>
  </si>
  <si>
    <t>Estaduais-Outros</t>
  </si>
  <si>
    <t>SUZANO</t>
  </si>
  <si>
    <t>2078058</t>
  </si>
  <si>
    <t>HC SUZANO</t>
  </si>
  <si>
    <t>EXCLUSIVO COVID</t>
  </si>
  <si>
    <t>Estaduais-Universitarios</t>
  </si>
  <si>
    <t>2078015</t>
  </si>
  <si>
    <t>HC DA FMUSP HOSPITAL DAS CLINICAS SAO PAULO</t>
  </si>
  <si>
    <t>06</t>
  </si>
  <si>
    <t>Polo Cuesta</t>
  </si>
  <si>
    <t>BOTUCATU</t>
  </si>
  <si>
    <t>2748223</t>
  </si>
  <si>
    <t>HOSPITAL DAS CLINICAS DA FACULDADE DE MEDICINA DE BOTUCATU</t>
  </si>
  <si>
    <t>07</t>
  </si>
  <si>
    <t>CAMPINAS</t>
  </si>
  <si>
    <t>Reg. Metrop. Campinas</t>
  </si>
  <si>
    <t>2079798</t>
  </si>
  <si>
    <t>HOSPITAL DAS CLINICAS DA UNICAMP DE CAMPINAS</t>
  </si>
  <si>
    <t>Marilia</t>
  </si>
  <si>
    <t>MARILIA</t>
  </si>
  <si>
    <t>2025507</t>
  </si>
  <si>
    <t>HOSPITAL DAS CLINICAS HCFAMEMA</t>
  </si>
  <si>
    <t>13</t>
  </si>
  <si>
    <t>Aquifero Guarani</t>
  </si>
  <si>
    <t>RIBEIRAO PRETO</t>
  </si>
  <si>
    <t>2082187</t>
  </si>
  <si>
    <t>HOSPITAL DAS CLINICAS FAEPA RIBEIRAO PRETO</t>
  </si>
  <si>
    <t>15</t>
  </si>
  <si>
    <t>S. JOSÉ R. PRETO</t>
  </si>
  <si>
    <t>Sao Jose do Rio Preto</t>
  </si>
  <si>
    <t>SAO JOSE DO RIO PRETO</t>
  </si>
  <si>
    <t>2077396</t>
  </si>
  <si>
    <t>HOSPITAL DE BASE DE SAO JOSE DO RIO PRETO</t>
  </si>
  <si>
    <t>Total Estaduais-Universitários</t>
  </si>
  <si>
    <t>Priv.s. fins lucrativos</t>
  </si>
  <si>
    <t>2077477</t>
  </si>
  <si>
    <t>HOSP STA MARCELINA SAO PAULO</t>
  </si>
  <si>
    <t>2077485</t>
  </si>
  <si>
    <t>HOSPITAL SAO PAULO HOSPITAL DE ENSINO DA UNIFESP SAO PAULO</t>
  </si>
  <si>
    <t>2688689</t>
  </si>
  <si>
    <t>SANTA CASA DE SAO PAULO HOSPITAL CENTRAL SAO PAULO</t>
  </si>
  <si>
    <t>02</t>
  </si>
  <si>
    <t>Lagos do DRS II</t>
  </si>
  <si>
    <t>ANDRADINA</t>
  </si>
  <si>
    <t>2082691</t>
  </si>
  <si>
    <t>SANTA CASA DE ANDRADINA</t>
  </si>
  <si>
    <t>Central do DRS II</t>
  </si>
  <si>
    <t>ARACATUBA</t>
  </si>
  <si>
    <t>2078775</t>
  </si>
  <si>
    <t>SANTA CASA DE ARACATUBA HOSPITAL SAGRADO CORACAO DE JESUS</t>
  </si>
  <si>
    <t>ILHA SOLTEIRA</t>
  </si>
  <si>
    <t>2078511</t>
  </si>
  <si>
    <t>HOSPITAL REGIONAL DE ILHA SOLTEIRA</t>
  </si>
  <si>
    <t>Braganca</t>
  </si>
  <si>
    <t>BRAGANCA PAULISTA</t>
  </si>
  <si>
    <t>2704900</t>
  </si>
  <si>
    <t>HOSPITAL UNIVERSITARIO SAO FRANCISCO NA PROVIDENCIA DE DEUS</t>
  </si>
  <si>
    <t>08</t>
  </si>
  <si>
    <t>Tres Colinas</t>
  </si>
  <si>
    <t>2705982</t>
  </si>
  <si>
    <t>SANTA CASA DE FRANCA</t>
  </si>
  <si>
    <t>Alta Anhanguera</t>
  </si>
  <si>
    <t>SAO JOAQUIM DA BARRA</t>
  </si>
  <si>
    <t>2080044</t>
  </si>
  <si>
    <t>SANTA CASA DE SAO JOAQUIM DA BARRA</t>
  </si>
  <si>
    <t>11</t>
  </si>
  <si>
    <t>Alta Sorocabana</t>
  </si>
  <si>
    <t>2080532</t>
  </si>
  <si>
    <t>SANTA CASA HOSP DR ARISTOTELES OLIVEIRA MARTINS PRES PRUDENT</t>
  </si>
  <si>
    <t>Alto Capivari</t>
  </si>
  <si>
    <t>RANCHARIA</t>
  </si>
  <si>
    <t>2081873</t>
  </si>
  <si>
    <t>HOSPITAL E MATERNIDADE DE RANCHARIA</t>
  </si>
  <si>
    <t>12</t>
  </si>
  <si>
    <t>Vale do Ribeira</t>
  </si>
  <si>
    <t>2079593</t>
  </si>
  <si>
    <t>HOSPITAL SAO JOAO REGISTRO</t>
  </si>
  <si>
    <t>Catanduva</t>
  </si>
  <si>
    <t>CATANDUVA</t>
  </si>
  <si>
    <t>2089327</t>
  </si>
  <si>
    <t>HOSPITAL PADRE ALBINO CATANDUVA</t>
  </si>
  <si>
    <t>2089335</t>
  </si>
  <si>
    <t>HOSP ESCOLA EMILIO CARLOS CATANDUVA</t>
  </si>
  <si>
    <t>Fernandopolis</t>
  </si>
  <si>
    <t>FERNANDOPOLIS</t>
  </si>
  <si>
    <t>2093324</t>
  </si>
  <si>
    <t>SANTA CASA DE FERNANDOPOLIS</t>
  </si>
  <si>
    <t>Jales</t>
  </si>
  <si>
    <t>JALES</t>
  </si>
  <si>
    <t>2079895</t>
  </si>
  <si>
    <t>SANTA CASA DE MISERICORDIA DE JALES</t>
  </si>
  <si>
    <t>Votuporanga</t>
  </si>
  <si>
    <t>VOTUPORANGA</t>
  </si>
  <si>
    <t>2081377</t>
  </si>
  <si>
    <t>SANTA CASA DE VOTUPORANGA</t>
  </si>
  <si>
    <t>16</t>
  </si>
  <si>
    <t>SOROCABA</t>
  </si>
  <si>
    <t>Sorocaba</t>
  </si>
  <si>
    <t>ITU</t>
  </si>
  <si>
    <t>2092298</t>
  </si>
  <si>
    <t>SANTA CASA DE ITU</t>
  </si>
  <si>
    <t>Total Priv.s.fins lucrativos</t>
  </si>
  <si>
    <t>Alcool 70% gel 150ml</t>
  </si>
  <si>
    <t>TOTAL GERAL</t>
  </si>
  <si>
    <t>Consumo 20 dias distribuido</t>
  </si>
  <si>
    <t>Consumo 90 dias distribuido</t>
  </si>
  <si>
    <t>Consumo 30 dias distribuido</t>
  </si>
  <si>
    <t>Distribuido</t>
  </si>
  <si>
    <t>Distribuição conforme disponibilidade de estoque SES e MS</t>
  </si>
  <si>
    <t>Acerto em razão do volume por caixa</t>
  </si>
  <si>
    <t>Distribuição julho/2020</t>
  </si>
  <si>
    <t>Previsão de consumo EPI para hospitais - total rede SUS, priorizando hospitais COVID e PREFERENCIALMENTE COVID</t>
  </si>
  <si>
    <t>Considerados  total de leitos dedicados à COVID 19, já existentes e novos, bem como aqueles que estão em fase de implantação.</t>
  </si>
  <si>
    <t>Colunas em AZUL estoque SES, Colunas em Amarelo estoque MS</t>
  </si>
  <si>
    <t>Estaduais-OSS</t>
  </si>
  <si>
    <t>Total Estaduais-OSS</t>
  </si>
  <si>
    <t>03</t>
  </si>
  <si>
    <t>10</t>
  </si>
  <si>
    <t>17</t>
  </si>
  <si>
    <t>ARARAQUARA</t>
  </si>
  <si>
    <t>PIRACICABA</t>
  </si>
  <si>
    <t>TAUBATÉ</t>
  </si>
  <si>
    <t>SÃO PAULO</t>
  </si>
  <si>
    <t>0127868</t>
  </si>
  <si>
    <t>X</t>
  </si>
  <si>
    <t>COTIA</t>
  </si>
  <si>
    <t>2792141</t>
  </si>
  <si>
    <t>FRANCISCO MORATO</t>
  </si>
  <si>
    <t>3028399</t>
  </si>
  <si>
    <t>2080338</t>
  </si>
  <si>
    <t>ITAPECERICA DA SERRA</t>
  </si>
  <si>
    <t>2792176</t>
  </si>
  <si>
    <t>ITAPEVI</t>
  </si>
  <si>
    <t>2078104</t>
  </si>
  <si>
    <t>ITAQUAQUECETUBA</t>
  </si>
  <si>
    <t>2078562</t>
  </si>
  <si>
    <t>SANTO ANDRE</t>
  </si>
  <si>
    <t>2080273</t>
  </si>
  <si>
    <t>2066092</t>
  </si>
  <si>
    <t>2077426</t>
  </si>
  <si>
    <t>3001466</t>
  </si>
  <si>
    <t>AMERICO BRASILIENSE</t>
  </si>
  <si>
    <t>6164366</t>
  </si>
  <si>
    <t>GUARUJA</t>
  </si>
  <si>
    <t>7544529</t>
  </si>
  <si>
    <t>ITANHAEM</t>
  </si>
  <si>
    <t>2087804</t>
  </si>
  <si>
    <t>2790602</t>
  </si>
  <si>
    <t>0034053</t>
  </si>
  <si>
    <t>SUMARE</t>
  </si>
  <si>
    <t>2083981</t>
  </si>
  <si>
    <t>9425802</t>
  </si>
  <si>
    <t>2755130</t>
  </si>
  <si>
    <t>9556095</t>
  </si>
  <si>
    <t>SERRANA</t>
  </si>
  <si>
    <t>9773657</t>
  </si>
  <si>
    <t>9491112</t>
  </si>
  <si>
    <t>SAO JOSE DOS CAMPOS</t>
  </si>
  <si>
    <t>9491252</t>
  </si>
  <si>
    <t>CARAGUATATUBA</t>
  </si>
  <si>
    <t>0092894</t>
  </si>
  <si>
    <t>Hospital de Campanha- Ibirapuera</t>
  </si>
  <si>
    <t>Hosp de Campanha COVID 19 Barradas</t>
  </si>
  <si>
    <t>HOSPITAL REGIONAL DE COTIA</t>
  </si>
  <si>
    <t>HOSPITAL ESTADUAL PROF CARLOS DA SILVA LACAZ FCO MORATO</t>
  </si>
  <si>
    <t>HOSPITAL GERAL DE GUARULHOS PROF DR WALDEMAR DE CARVALHO</t>
  </si>
  <si>
    <t>HOSPITAL GERAL DE ITAPECERICA DA SERRA</t>
  </si>
  <si>
    <t>HOSPITAL GERAL DE ITAPEVI</t>
  </si>
  <si>
    <t>HOSPITAL GERAL DE ITAQUAQUECETUBA</t>
  </si>
  <si>
    <t>HOSPITAL ESTADUAL MARIO COVAS DE SANTO ANDRE</t>
  </si>
  <si>
    <t>HOSPITAL GERAL DE PEDREIRA</t>
  </si>
  <si>
    <t>HOSPITAL ESTADUAL DE VILA ALPINA ORG SOCIAL SECONCI SAO PAUL</t>
  </si>
  <si>
    <t>CENTRO HOSPITALAR DO SISTEMA PENITENCIARIO SAO PAULO</t>
  </si>
  <si>
    <t>HOSPITAL ESTADUAL AMERICO BRASILIENSE</t>
  </si>
  <si>
    <t>INST DE INFECT EMILIO RIBAS II BAIXADA SANTISTA</t>
  </si>
  <si>
    <t>HOSPITAL REGIONAL JORGE ROSSMANN DE ITANHAEM</t>
  </si>
  <si>
    <t>HOSPITAL ESTADUAL BAURU</t>
  </si>
  <si>
    <t>HOSPITAL ESTADUAL DE CAMPANHA COVID 19 CAMPINAS (AME CAMPINAS)</t>
  </si>
  <si>
    <t>HOSPITAL ESTADUAL SUMARE</t>
  </si>
  <si>
    <t>HOSPITAL REGIONAL DE PIRACICABA</t>
  </si>
  <si>
    <t>HOSPITAL DOMINGOS LEONARDO CERAVOLO PRESIDENTE PRUDENTE</t>
  </si>
  <si>
    <t xml:space="preserve">HOSPITAL REGIONAL DE REGISTRO </t>
  </si>
  <si>
    <t>HOSPITAL ESTADUAL DE SERRANA</t>
  </si>
  <si>
    <t>HOSPITAL REGIONAL DE SOROCABA</t>
  </si>
  <si>
    <t>DR RUBENS SAVASTANO HOSPITAL REGIONAL DE SAO JOSE DOS CAMPOS</t>
  </si>
  <si>
    <t>HR LITORAL NORTE</t>
  </si>
  <si>
    <t>DISTRIBUIÇÃO DE EQUIPAMENTOS DE PROTEÇÃO INDIVIDUAL (EPI) PARA HOSPITAIS ESTADUAIS GERENCIADOS POR OSS, REFERENCIAS PARA COVID</t>
  </si>
  <si>
    <t>Colunas em azul material SES, Coluna em amarelo material MS</t>
  </si>
  <si>
    <t>Protetor facial 90 dias distribuido</t>
  </si>
  <si>
    <t>Cobertura de obito distribuido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</si>
</sst>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3" fillId="0" borderId="0" xfId="0" applyFont="1"/>
    <xf numFmtId="0" fontId="0" fillId="0" borderId="0" xfId="0" applyFont="1"/>
    <xf numFmtId="0" fontId="0" fillId="0" borderId="3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5" fillId="5" borderId="11" xfId="0" applyFont="1" applyFill="1" applyBorder="1" applyAlignment="1"/>
    <xf numFmtId="0" fontId="5" fillId="0" borderId="11" xfId="0" applyFont="1" applyFill="1" applyBorder="1" applyAlignment="1"/>
    <xf numFmtId="0" fontId="5" fillId="5" borderId="11" xfId="0" applyFont="1" applyFill="1" applyBorder="1" applyAlignment="1">
      <alignment horizontal="left"/>
    </xf>
    <xf numFmtId="0" fontId="10" fillId="7" borderId="11" xfId="0" applyFont="1" applyFill="1" applyBorder="1" applyAlignment="1">
      <alignment horizontal="left"/>
    </xf>
    <xf numFmtId="164" fontId="10" fillId="0" borderId="11" xfId="1" applyNumberFormat="1" applyFont="1" applyFill="1" applyBorder="1" applyAlignment="1"/>
    <xf numFmtId="164" fontId="12" fillId="0" borderId="11" xfId="1" applyNumberFormat="1" applyFont="1" applyFill="1" applyBorder="1" applyAlignment="1"/>
    <xf numFmtId="0" fontId="2" fillId="0" borderId="11" xfId="0" applyFont="1" applyFill="1" applyBorder="1" applyAlignment="1"/>
    <xf numFmtId="0" fontId="5" fillId="5" borderId="12" xfId="0" applyFont="1" applyFill="1" applyBorder="1" applyAlignment="1"/>
    <xf numFmtId="0" fontId="5" fillId="0" borderId="12" xfId="0" applyFont="1" applyFill="1" applyBorder="1" applyAlignment="1"/>
    <xf numFmtId="0" fontId="5" fillId="5" borderId="12" xfId="0" applyFont="1" applyFill="1" applyBorder="1" applyAlignment="1">
      <alignment horizontal="left"/>
    </xf>
    <xf numFmtId="0" fontId="2" fillId="0" borderId="12" xfId="0" applyFont="1" applyFill="1" applyBorder="1" applyAlignment="1"/>
    <xf numFmtId="0" fontId="10" fillId="7" borderId="12" xfId="0" applyFont="1" applyFill="1" applyBorder="1" applyAlignment="1">
      <alignment horizontal="left"/>
    </xf>
    <xf numFmtId="0" fontId="10" fillId="7" borderId="13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0" fillId="7" borderId="14" xfId="0" applyFont="1" applyFill="1" applyBorder="1" applyAlignment="1">
      <alignment horizontal="left"/>
    </xf>
    <xf numFmtId="0" fontId="5" fillId="5" borderId="15" xfId="0" applyFont="1" applyFill="1" applyBorder="1" applyAlignment="1"/>
    <xf numFmtId="0" fontId="5" fillId="0" borderId="15" xfId="0" applyFont="1" applyFill="1" applyBorder="1" applyAlignment="1"/>
    <xf numFmtId="0" fontId="5" fillId="5" borderId="15" xfId="0" applyFont="1" applyFill="1" applyBorder="1" applyAlignment="1">
      <alignment horizontal="left"/>
    </xf>
    <xf numFmtId="0" fontId="10" fillId="7" borderId="16" xfId="0" applyFont="1" applyFill="1" applyBorder="1" applyAlignment="1">
      <alignment horizontal="left"/>
    </xf>
    <xf numFmtId="164" fontId="10" fillId="0" borderId="16" xfId="1" applyNumberFormat="1" applyFont="1" applyFill="1" applyBorder="1" applyAlignment="1"/>
    <xf numFmtId="164" fontId="12" fillId="0" borderId="16" xfId="1" applyNumberFormat="1" applyFont="1" applyFill="1" applyBorder="1" applyAlignment="1"/>
    <xf numFmtId="0" fontId="10" fillId="3" borderId="17" xfId="0" applyFont="1" applyFill="1" applyBorder="1" applyAlignment="1"/>
    <xf numFmtId="0" fontId="10" fillId="3" borderId="17" xfId="0" applyFont="1" applyFill="1" applyBorder="1" applyAlignment="1">
      <alignment horizontal="left"/>
    </xf>
    <xf numFmtId="164" fontId="10" fillId="3" borderId="17" xfId="1" applyNumberFormat="1" applyFont="1" applyFill="1" applyBorder="1" applyAlignment="1"/>
    <xf numFmtId="164" fontId="12" fillId="3" borderId="17" xfId="1" applyNumberFormat="1" applyFont="1" applyFill="1" applyBorder="1" applyAlignment="1"/>
    <xf numFmtId="0" fontId="0" fillId="0" borderId="12" xfId="0" applyBorder="1"/>
    <xf numFmtId="164" fontId="12" fillId="0" borderId="0" xfId="0" applyNumberFormat="1" applyFont="1" applyFill="1"/>
    <xf numFmtId="0" fontId="5" fillId="0" borderId="17" xfId="0" applyFont="1" applyFill="1" applyBorder="1" applyAlignment="1"/>
    <xf numFmtId="164" fontId="10" fillId="3" borderId="18" xfId="1" applyNumberFormat="1" applyFont="1" applyFill="1" applyBorder="1" applyAlignment="1"/>
    <xf numFmtId="164" fontId="12" fillId="3" borderId="19" xfId="1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164" fontId="10" fillId="0" borderId="0" xfId="1" applyNumberFormat="1" applyFont="1" applyFill="1" applyBorder="1" applyAlignment="1"/>
    <xf numFmtId="164" fontId="12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/>
    <xf numFmtId="164" fontId="12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10" fillId="0" borderId="20" xfId="0" applyFont="1" applyFill="1" applyBorder="1" applyAlignment="1"/>
    <xf numFmtId="0" fontId="10" fillId="0" borderId="20" xfId="0" applyFont="1" applyFill="1" applyBorder="1" applyAlignment="1">
      <alignment horizontal="left"/>
    </xf>
    <xf numFmtId="164" fontId="10" fillId="0" borderId="20" xfId="1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4" fontId="12" fillId="0" borderId="0" xfId="0" applyNumberFormat="1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43" fontId="0" fillId="0" borderId="0" xfId="1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2" fillId="0" borderId="0" xfId="0" applyFont="1" applyFill="1"/>
    <xf numFmtId="164" fontId="10" fillId="3" borderId="19" xfId="1" applyNumberFormat="1" applyFont="1" applyFill="1" applyBorder="1" applyAlignment="1"/>
    <xf numFmtId="0" fontId="12" fillId="6" borderId="9" xfId="0" applyFont="1" applyFill="1" applyBorder="1" applyAlignment="1">
      <alignment horizontal="center" wrapText="1"/>
    </xf>
    <xf numFmtId="164" fontId="12" fillId="6" borderId="11" xfId="1" applyNumberFormat="1" applyFont="1" applyFill="1" applyBorder="1" applyAlignment="1"/>
    <xf numFmtId="164" fontId="12" fillId="6" borderId="17" xfId="1" applyNumberFormat="1" applyFont="1" applyFill="1" applyBorder="1" applyAlignment="1"/>
    <xf numFmtId="164" fontId="12" fillId="6" borderId="16" xfId="1" applyNumberFormat="1" applyFont="1" applyFill="1" applyBorder="1" applyAlignment="1"/>
    <xf numFmtId="164" fontId="12" fillId="6" borderId="21" xfId="1" applyNumberFormat="1" applyFont="1" applyFill="1" applyBorder="1" applyAlignment="1"/>
    <xf numFmtId="164" fontId="12" fillId="6" borderId="0" xfId="1" applyNumberFormat="1" applyFont="1" applyFill="1" applyBorder="1" applyAlignment="1"/>
    <xf numFmtId="0" fontId="12" fillId="8" borderId="9" xfId="0" applyFont="1" applyFill="1" applyBorder="1" applyAlignment="1">
      <alignment horizontal="center" wrapText="1"/>
    </xf>
    <xf numFmtId="164" fontId="12" fillId="8" borderId="11" xfId="1" applyNumberFormat="1" applyFont="1" applyFill="1" applyBorder="1" applyAlignment="1"/>
    <xf numFmtId="164" fontId="12" fillId="8" borderId="16" xfId="1" applyNumberFormat="1" applyFont="1" applyFill="1" applyBorder="1" applyAlignment="1"/>
    <xf numFmtId="164" fontId="12" fillId="8" borderId="17" xfId="1" applyNumberFormat="1" applyFont="1" applyFill="1" applyBorder="1" applyAlignment="1"/>
    <xf numFmtId="164" fontId="12" fillId="8" borderId="0" xfId="0" applyNumberFormat="1" applyFont="1" applyFill="1"/>
    <xf numFmtId="164" fontId="12" fillId="8" borderId="17" xfId="0" applyNumberFormat="1" applyFont="1" applyFill="1" applyBorder="1"/>
    <xf numFmtId="164" fontId="12" fillId="8" borderId="21" xfId="1" applyNumberFormat="1" applyFont="1" applyFill="1" applyBorder="1" applyAlignment="1"/>
    <xf numFmtId="164" fontId="12" fillId="8" borderId="17" xfId="1" applyNumberFormat="1" applyFont="1" applyFill="1" applyBorder="1" applyAlignment="1">
      <alignment horizontal="center" vertical="center"/>
    </xf>
    <xf numFmtId="164" fontId="12" fillId="8" borderId="11" xfId="1" applyNumberFormat="1" applyFont="1" applyFill="1" applyBorder="1" applyAlignment="1">
      <alignment horizontal="center" vertical="center"/>
    </xf>
    <xf numFmtId="164" fontId="12" fillId="8" borderId="0" xfId="1" applyNumberFormat="1" applyFont="1" applyFill="1" applyBorder="1" applyAlignment="1">
      <alignment horizontal="center" vertical="center"/>
    </xf>
    <xf numFmtId="164" fontId="12" fillId="8" borderId="0" xfId="1" applyNumberFormat="1" applyFont="1" applyFill="1" applyBorder="1" applyAlignment="1"/>
    <xf numFmtId="0" fontId="12" fillId="8" borderId="8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/>
    </xf>
    <xf numFmtId="0" fontId="14" fillId="8" borderId="3" xfId="0" applyFont="1" applyFill="1" applyBorder="1" applyAlignment="1">
      <alignment horizontal="center"/>
    </xf>
    <xf numFmtId="164" fontId="12" fillId="8" borderId="11" xfId="1" applyNumberFormat="1" applyFont="1" applyFill="1" applyBorder="1" applyAlignment="1">
      <alignment horizontal="center"/>
    </xf>
    <xf numFmtId="164" fontId="12" fillId="8" borderId="16" xfId="1" applyNumberFormat="1" applyFont="1" applyFill="1" applyBorder="1" applyAlignment="1">
      <alignment horizontal="center"/>
    </xf>
    <xf numFmtId="164" fontId="12" fillId="8" borderId="17" xfId="1" applyNumberFormat="1" applyFont="1" applyFill="1" applyBorder="1" applyAlignment="1">
      <alignment horizontal="center"/>
    </xf>
    <xf numFmtId="164" fontId="12" fillId="8" borderId="0" xfId="1" applyNumberFormat="1" applyFont="1" applyFill="1" applyBorder="1" applyAlignment="1">
      <alignment horizontal="center"/>
    </xf>
    <xf numFmtId="164" fontId="10" fillId="8" borderId="11" xfId="1" applyNumberFormat="1" applyFont="1" applyFill="1" applyBorder="1" applyAlignment="1"/>
    <xf numFmtId="164" fontId="10" fillId="8" borderId="17" xfId="1" applyNumberFormat="1" applyFont="1" applyFill="1" applyBorder="1" applyAlignment="1"/>
    <xf numFmtId="164" fontId="10" fillId="8" borderId="16" xfId="1" applyNumberFormat="1" applyFont="1" applyFill="1" applyBorder="1" applyAlignment="1"/>
    <xf numFmtId="164" fontId="10" fillId="8" borderId="0" xfId="1" applyNumberFormat="1" applyFont="1" applyFill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164" fontId="12" fillId="8" borderId="11" xfId="1" applyNumberFormat="1" applyFont="1" applyFill="1" applyBorder="1" applyAlignment="1">
      <alignment vertical="center"/>
    </xf>
    <xf numFmtId="164" fontId="12" fillId="8" borderId="19" xfId="1" applyNumberFormat="1" applyFont="1" applyFill="1" applyBorder="1" applyAlignment="1"/>
    <xf numFmtId="0" fontId="10" fillId="0" borderId="2" xfId="0" applyFont="1" applyFill="1" applyBorder="1" applyAlignment="1"/>
    <xf numFmtId="0" fontId="17" fillId="0" borderId="2" xfId="0" applyFont="1" applyFill="1" applyBorder="1" applyAlignment="1"/>
    <xf numFmtId="0" fontId="10" fillId="0" borderId="2" xfId="0" applyFont="1" applyFill="1" applyBorder="1" applyAlignment="1">
      <alignment horizontal="left"/>
    </xf>
    <xf numFmtId="164" fontId="10" fillId="0" borderId="2" xfId="1" applyNumberFormat="1" applyFont="1" applyFill="1" applyBorder="1" applyAlignment="1"/>
    <xf numFmtId="164" fontId="12" fillId="8" borderId="22" xfId="1" applyNumberFormat="1" applyFont="1" applyFill="1" applyBorder="1" applyAlignment="1"/>
    <xf numFmtId="164" fontId="12" fillId="8" borderId="2" xfId="1" applyNumberFormat="1" applyFont="1" applyFill="1" applyBorder="1" applyAlignment="1"/>
    <xf numFmtId="164" fontId="12" fillId="8" borderId="22" xfId="1" applyNumberFormat="1" applyFont="1" applyFill="1" applyBorder="1" applyAlignment="1">
      <alignment horizontal="center"/>
    </xf>
    <xf numFmtId="164" fontId="12" fillId="6" borderId="22" xfId="1" applyNumberFormat="1" applyFont="1" applyFill="1" applyBorder="1" applyAlignment="1"/>
    <xf numFmtId="164" fontId="12" fillId="0" borderId="20" xfId="1" applyNumberFormat="1" applyFont="1" applyFill="1" applyBorder="1" applyAlignment="1"/>
    <xf numFmtId="0" fontId="2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164" fontId="12" fillId="9" borderId="20" xfId="0" applyNumberFormat="1" applyFont="1" applyFill="1" applyBorder="1"/>
    <xf numFmtId="164" fontId="12" fillId="9" borderId="20" xfId="1" applyNumberFormat="1" applyFont="1" applyFill="1" applyBorder="1" applyAlignment="1">
      <alignment horizontal="center" vertical="center"/>
    </xf>
    <xf numFmtId="164" fontId="12" fillId="9" borderId="20" xfId="1" applyNumberFormat="1" applyFont="1" applyFill="1" applyBorder="1" applyAlignment="1"/>
    <xf numFmtId="164" fontId="12" fillId="9" borderId="20" xfId="1" applyNumberFormat="1" applyFont="1" applyFill="1" applyBorder="1" applyAlignment="1">
      <alignment horizontal="center"/>
    </xf>
    <xf numFmtId="164" fontId="12" fillId="6" borderId="20" xfId="1" applyNumberFormat="1" applyFont="1" applyFill="1" applyBorder="1" applyAlignment="1"/>
    <xf numFmtId="0" fontId="10" fillId="0" borderId="10" xfId="0" applyFont="1" applyBorder="1" applyAlignment="1">
      <alignment vertical="center" wrapText="1"/>
    </xf>
    <xf numFmtId="0" fontId="5" fillId="5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5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 vertical="center"/>
    </xf>
    <xf numFmtId="0" fontId="5" fillId="0" borderId="24" xfId="0" applyFont="1" applyFill="1" applyBorder="1" applyAlignment="1"/>
    <xf numFmtId="0" fontId="5" fillId="0" borderId="0" xfId="0" applyFont="1"/>
    <xf numFmtId="0" fontId="5" fillId="0" borderId="25" xfId="0" applyFont="1" applyBorder="1"/>
    <xf numFmtId="0" fontId="5" fillId="0" borderId="25" xfId="0" applyFont="1" applyFill="1" applyBorder="1" applyAlignment="1"/>
    <xf numFmtId="0" fontId="5" fillId="0" borderId="26" xfId="0" applyFont="1" applyFill="1" applyBorder="1" applyAlignment="1"/>
    <xf numFmtId="0" fontId="3" fillId="0" borderId="0" xfId="0" applyFont="1"/>
    <xf numFmtId="0" fontId="12" fillId="0" borderId="0" xfId="0" applyFont="1" applyFill="1" applyBorder="1" applyAlignment="1">
      <alignment vertical="center"/>
    </xf>
    <xf numFmtId="3" fontId="10" fillId="0" borderId="0" xfId="1" applyNumberFormat="1" applyFont="1" applyFill="1" applyBorder="1" applyAlignment="1"/>
    <xf numFmtId="3" fontId="10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6" borderId="29" xfId="0" applyNumberFormat="1" applyFont="1" applyFill="1" applyBorder="1" applyAlignment="1">
      <alignment horizontal="center" vertical="center" wrapText="1"/>
    </xf>
    <xf numFmtId="3" fontId="10" fillId="9" borderId="29" xfId="0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/>
    <xf numFmtId="3" fontId="5" fillId="9" borderId="11" xfId="1" applyNumberFormat="1" applyFont="1" applyFill="1" applyBorder="1" applyAlignment="1"/>
    <xf numFmtId="3" fontId="5" fillId="10" borderId="11" xfId="1" applyNumberFormat="1" applyFont="1" applyFill="1" applyBorder="1" applyAlignment="1"/>
    <xf numFmtId="3" fontId="5" fillId="0" borderId="24" xfId="0" applyNumberFormat="1" applyFont="1" applyFill="1" applyBorder="1" applyAlignment="1"/>
    <xf numFmtId="3" fontId="5" fillId="6" borderId="0" xfId="0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/>
    <xf numFmtId="3" fontId="5" fillId="9" borderId="12" xfId="1" applyNumberFormat="1" applyFont="1" applyFill="1" applyBorder="1" applyAlignment="1"/>
    <xf numFmtId="3" fontId="5" fillId="0" borderId="25" xfId="0" applyNumberFormat="1" applyFont="1" applyBorder="1"/>
    <xf numFmtId="3" fontId="12" fillId="0" borderId="0" xfId="1" applyNumberFormat="1" applyFont="1" applyFill="1" applyBorder="1" applyAlignment="1"/>
    <xf numFmtId="3" fontId="5" fillId="6" borderId="0" xfId="1" applyNumberFormat="1" applyFont="1" applyFill="1" applyBorder="1" applyAlignment="1"/>
    <xf numFmtId="3" fontId="5" fillId="0" borderId="25" xfId="0" applyNumberFormat="1" applyFont="1" applyFill="1" applyBorder="1" applyAlignment="1"/>
    <xf numFmtId="3" fontId="5" fillId="0" borderId="26" xfId="0" applyNumberFormat="1" applyFont="1" applyFill="1" applyBorder="1" applyAlignment="1"/>
    <xf numFmtId="3" fontId="5" fillId="9" borderId="16" xfId="1" applyNumberFormat="1" applyFont="1" applyFill="1" applyBorder="1" applyAlignment="1"/>
    <xf numFmtId="3" fontId="5" fillId="10" borderId="16" xfId="1" applyNumberFormat="1" applyFont="1" applyFill="1" applyBorder="1" applyAlignment="1"/>
    <xf numFmtId="3" fontId="5" fillId="0" borderId="15" xfId="1" applyNumberFormat="1" applyFont="1" applyFill="1" applyBorder="1" applyAlignment="1"/>
    <xf numFmtId="3" fontId="5" fillId="9" borderId="15" xfId="1" applyNumberFormat="1" applyFont="1" applyFill="1" applyBorder="1" applyAlignment="1"/>
    <xf numFmtId="3" fontId="5" fillId="0" borderId="30" xfId="0" applyNumberFormat="1" applyFont="1" applyFill="1" applyBorder="1" applyAlignment="1"/>
    <xf numFmtId="0" fontId="5" fillId="0" borderId="30" xfId="0" applyFont="1" applyFill="1" applyBorder="1" applyAlignment="1"/>
    <xf numFmtId="3" fontId="12" fillId="0" borderId="6" xfId="1" applyNumberFormat="1" applyFont="1" applyFill="1" applyBorder="1" applyAlignment="1"/>
    <xf numFmtId="0" fontId="10" fillId="0" borderId="23" xfId="0" applyFont="1" applyFill="1" applyBorder="1" applyAlignment="1"/>
    <xf numFmtId="3" fontId="10" fillId="0" borderId="27" xfId="1" applyNumberFormat="1" applyFont="1" applyFill="1" applyBorder="1" applyAlignment="1"/>
    <xf numFmtId="3" fontId="10" fillId="0" borderId="31" xfId="1" applyNumberFormat="1" applyFont="1" applyFill="1" applyBorder="1" applyAlignment="1"/>
    <xf numFmtId="3" fontId="10" fillId="0" borderId="6" xfId="1" applyNumberFormat="1" applyFont="1" applyFill="1" applyBorder="1" applyAlignment="1"/>
    <xf numFmtId="3" fontId="10" fillId="0" borderId="28" xfId="1" applyNumberFormat="1" applyFont="1" applyFill="1" applyBorder="1" applyAlignment="1"/>
    <xf numFmtId="3" fontId="10" fillId="0" borderId="23" xfId="1" applyNumberFormat="1" applyFont="1" applyFill="1" applyBorder="1" applyAlignment="1"/>
    <xf numFmtId="3" fontId="10" fillId="0" borderId="27" xfId="0" applyNumberFormat="1" applyFont="1" applyFill="1" applyBorder="1" applyAlignment="1"/>
    <xf numFmtId="0" fontId="10" fillId="0" borderId="27" xfId="0" applyFont="1" applyFill="1" applyBorder="1" applyAlignment="1"/>
    <xf numFmtId="0" fontId="10" fillId="0" borderId="6" xfId="0" applyFont="1" applyFill="1" applyBorder="1"/>
    <xf numFmtId="0" fontId="10" fillId="0" borderId="23" xfId="0" applyFont="1" applyFill="1" applyBorder="1" applyAlignment="1">
      <alignment horizontal="left"/>
    </xf>
    <xf numFmtId="3" fontId="10" fillId="9" borderId="6" xfId="1" applyNumberFormat="1" applyFont="1" applyFill="1" applyBorder="1" applyAlignment="1"/>
    <xf numFmtId="3" fontId="10" fillId="6" borderId="6" xfId="1" applyNumberFormat="1" applyFont="1" applyFill="1" applyBorder="1" applyAlignment="1"/>
    <xf numFmtId="3" fontId="5" fillId="9" borderId="0" xfId="0" applyNumberFormat="1" applyFont="1" applyFill="1"/>
    <xf numFmtId="3" fontId="10" fillId="9" borderId="6" xfId="0" applyNumberFormat="1" applyFont="1" applyFill="1" applyBorder="1"/>
    <xf numFmtId="3" fontId="12" fillId="0" borderId="0" xfId="0" applyNumberFormat="1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681"/>
  <sheetViews>
    <sheetView tabSelected="1" topLeftCell="H47" zoomScaleNormal="100" workbookViewId="0">
      <selection activeCell="W63" sqref="W63"/>
    </sheetView>
  </sheetViews>
  <sheetFormatPr defaultRowHeight="15" outlineLevelCol="1" x14ac:dyDescent="0.25"/>
  <cols>
    <col min="1" max="1" width="27.85546875" style="105" bestFit="1" customWidth="1"/>
    <col min="2" max="2" width="4.5703125" customWidth="1"/>
    <col min="3" max="3" width="7.7109375" customWidth="1"/>
    <col min="4" max="4" width="21.7109375" bestFit="1" customWidth="1"/>
    <col min="5" max="5" width="23.140625" customWidth="1"/>
    <col min="6" max="6" width="19.85546875" style="106" hidden="1" customWidth="1"/>
    <col min="7" max="7" width="8" style="107" bestFit="1" customWidth="1"/>
    <col min="8" max="8" width="69.140625" style="105" bestFit="1" customWidth="1"/>
    <col min="9" max="9" width="10.5703125" style="78" customWidth="1"/>
    <col min="10" max="10" width="3.85546875" style="108" hidden="1" customWidth="1"/>
    <col min="11" max="11" width="5" style="78" hidden="1" customWidth="1"/>
    <col min="12" max="15" width="17.85546875" style="78" hidden="1" customWidth="1" outlineLevel="1"/>
    <col min="16" max="16" width="12.28515625" style="78" hidden="1" customWidth="1" outlineLevel="1"/>
    <col min="17" max="20" width="17.85546875" style="78" hidden="1" customWidth="1" outlineLevel="1"/>
    <col min="21" max="21" width="12.28515625" style="78" hidden="1" customWidth="1" outlineLevel="1"/>
    <col min="22" max="22" width="13.28515625" style="78" customWidth="1" collapsed="1"/>
    <col min="23" max="23" width="14.140625" style="78" customWidth="1"/>
    <col min="24" max="24" width="14.7109375" style="78" customWidth="1"/>
    <col min="25" max="25" width="13.28515625" style="109" customWidth="1"/>
    <col min="26" max="26" width="14" style="78" customWidth="1"/>
    <col min="27" max="27" width="14.85546875" style="78" customWidth="1"/>
    <col min="28" max="28" width="13.140625" style="78" customWidth="1"/>
    <col min="29" max="29" width="15.42578125" style="78" hidden="1" customWidth="1"/>
    <col min="30" max="30" width="10.7109375" style="78" customWidth="1"/>
    <col min="31" max="31" width="11.85546875" style="78" bestFit="1" customWidth="1"/>
    <col min="32" max="32" width="10.7109375" style="111" customWidth="1"/>
    <col min="33" max="33" width="13.28515625" style="112" customWidth="1"/>
    <col min="34" max="34" width="14.5703125" style="78" bestFit="1" customWidth="1"/>
    <col min="35" max="35" width="11.85546875" style="113" customWidth="1"/>
    <col min="36" max="36" width="16.140625" style="113" hidden="1" customWidth="1"/>
    <col min="37" max="37" width="14.5703125" style="78" bestFit="1" customWidth="1"/>
    <col min="38" max="38" width="11.7109375" style="111" customWidth="1"/>
    <col min="39" max="39" width="12.7109375" style="78" customWidth="1"/>
    <col min="40" max="40" width="11.140625" style="78" customWidth="1"/>
    <col min="41" max="41" width="14.85546875" style="78" customWidth="1"/>
    <col min="42" max="42" width="34" style="105" customWidth="1"/>
  </cols>
  <sheetData>
    <row r="1" spans="1:43" ht="18.75" x14ac:dyDescent="0.3">
      <c r="A1" s="2"/>
      <c r="B1" s="2" t="s">
        <v>211</v>
      </c>
      <c r="C1" s="2"/>
      <c r="D1" s="2"/>
      <c r="E1" s="2"/>
      <c r="F1" s="2"/>
      <c r="G1" s="3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4"/>
      <c r="AA1" s="4"/>
      <c r="AB1" s="4"/>
      <c r="AC1" s="4"/>
      <c r="AD1" s="4"/>
      <c r="AE1" s="4"/>
      <c r="AF1" s="6"/>
      <c r="AG1" s="7"/>
      <c r="AH1" s="4"/>
      <c r="AI1" s="6"/>
      <c r="AJ1" s="6"/>
      <c r="AK1" s="4"/>
      <c r="AL1" s="6"/>
      <c r="AM1" s="4"/>
      <c r="AN1" s="4"/>
      <c r="AO1" s="4"/>
      <c r="AP1" s="2"/>
    </row>
    <row r="2" spans="1:43" ht="18.75" x14ac:dyDescent="0.3">
      <c r="A2" s="8"/>
      <c r="B2" s="9"/>
      <c r="C2" s="160" t="s">
        <v>212</v>
      </c>
      <c r="D2" s="143"/>
      <c r="E2" s="143"/>
      <c r="F2" s="143"/>
      <c r="G2" s="144"/>
      <c r="H2" s="143"/>
      <c r="I2" s="145"/>
      <c r="J2" s="145"/>
      <c r="K2" s="145"/>
      <c r="L2" s="229" t="s">
        <v>11</v>
      </c>
      <c r="M2" s="229"/>
      <c r="N2" s="229"/>
      <c r="O2" s="229"/>
      <c r="P2" s="229"/>
      <c r="Q2" s="229"/>
      <c r="R2" s="229"/>
      <c r="S2" s="229"/>
      <c r="T2" s="229"/>
      <c r="U2" s="229"/>
      <c r="V2" s="230" t="s">
        <v>12</v>
      </c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9"/>
      <c r="AQ2" s="1"/>
    </row>
    <row r="3" spans="1:43" s="13" customFormat="1" ht="18.75" x14ac:dyDescent="0.3">
      <c r="A3" s="8"/>
      <c r="B3" s="11"/>
      <c r="C3" s="12" t="s">
        <v>13</v>
      </c>
      <c r="E3" s="10"/>
      <c r="F3" s="10"/>
      <c r="G3" s="14"/>
      <c r="H3" s="10"/>
      <c r="I3" s="15"/>
      <c r="J3" s="16"/>
      <c r="K3" s="16"/>
      <c r="L3" s="232" t="s">
        <v>14</v>
      </c>
      <c r="M3" s="232"/>
      <c r="N3" s="232"/>
      <c r="O3" s="232"/>
      <c r="P3" s="232"/>
      <c r="Q3" s="233" t="s">
        <v>15</v>
      </c>
      <c r="R3" s="233"/>
      <c r="S3" s="233"/>
      <c r="T3" s="233"/>
      <c r="U3" s="234"/>
      <c r="V3" s="235" t="s">
        <v>16</v>
      </c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11"/>
    </row>
    <row r="4" spans="1:43" s="13" customFormat="1" ht="18.75" customHeight="1" x14ac:dyDescent="0.3">
      <c r="A4" s="8"/>
      <c r="B4" s="11"/>
      <c r="C4" s="159" t="s">
        <v>208</v>
      </c>
      <c r="D4" s="10"/>
      <c r="E4" s="10"/>
      <c r="F4" s="10"/>
      <c r="G4" s="14"/>
      <c r="H4" s="10"/>
      <c r="I4" s="15"/>
      <c r="J4" s="16"/>
      <c r="K4" s="16"/>
      <c r="L4" s="17" t="s">
        <v>17</v>
      </c>
      <c r="M4" s="17" t="s">
        <v>17</v>
      </c>
      <c r="N4" s="17" t="s">
        <v>17</v>
      </c>
      <c r="O4" s="17" t="s">
        <v>17</v>
      </c>
      <c r="P4" s="16"/>
      <c r="Q4" s="17" t="s">
        <v>17</v>
      </c>
      <c r="R4" s="17" t="s">
        <v>17</v>
      </c>
      <c r="S4" s="17" t="s">
        <v>17</v>
      </c>
      <c r="T4" s="17" t="s">
        <v>17</v>
      </c>
      <c r="U4" s="18"/>
      <c r="V4" s="19" t="s">
        <v>17</v>
      </c>
      <c r="W4" s="226" t="s">
        <v>205</v>
      </c>
      <c r="X4" s="20" t="s">
        <v>17</v>
      </c>
      <c r="Y4" s="226" t="s">
        <v>205</v>
      </c>
      <c r="Z4" s="19" t="s">
        <v>17</v>
      </c>
      <c r="AA4" s="226" t="s">
        <v>206</v>
      </c>
      <c r="AB4" s="20" t="s">
        <v>17</v>
      </c>
      <c r="AC4" s="21"/>
      <c r="AD4" s="132"/>
      <c r="AE4" s="19" t="s">
        <v>17</v>
      </c>
      <c r="AF4" s="226" t="s">
        <v>206</v>
      </c>
      <c r="AG4" s="132" t="s">
        <v>207</v>
      </c>
      <c r="AH4" s="20" t="s">
        <v>17</v>
      </c>
      <c r="AI4" s="239" t="s">
        <v>18</v>
      </c>
      <c r="AJ4" s="21"/>
      <c r="AK4" s="19" t="s">
        <v>17</v>
      </c>
      <c r="AL4" s="242" t="s">
        <v>205</v>
      </c>
      <c r="AM4" s="20" t="s">
        <v>19</v>
      </c>
      <c r="AN4" s="226" t="s">
        <v>204</v>
      </c>
      <c r="AO4" s="19" t="s">
        <v>17</v>
      </c>
      <c r="AP4" s="11"/>
    </row>
    <row r="5" spans="1:43" s="13" customFormat="1" ht="18.75" x14ac:dyDescent="0.3">
      <c r="B5" s="11"/>
      <c r="C5" s="159" t="s">
        <v>213</v>
      </c>
      <c r="D5" s="10"/>
      <c r="E5" s="10"/>
      <c r="F5" s="10"/>
      <c r="G5" s="14"/>
      <c r="H5" s="10"/>
      <c r="I5" s="15"/>
      <c r="J5" s="16"/>
      <c r="K5" s="16"/>
      <c r="L5" s="22">
        <v>5</v>
      </c>
      <c r="M5" s="22">
        <v>5</v>
      </c>
      <c r="N5" s="22">
        <v>5</v>
      </c>
      <c r="O5" s="22">
        <v>2</v>
      </c>
      <c r="P5" s="16"/>
      <c r="Q5" s="22">
        <v>10</v>
      </c>
      <c r="R5" s="22">
        <v>10</v>
      </c>
      <c r="S5" s="22">
        <v>8</v>
      </c>
      <c r="T5" s="22">
        <v>4</v>
      </c>
      <c r="U5" s="18"/>
      <c r="V5" s="19">
        <v>3</v>
      </c>
      <c r="W5" s="227"/>
      <c r="X5" s="20">
        <v>6</v>
      </c>
      <c r="Y5" s="227"/>
      <c r="Z5" s="19">
        <v>80</v>
      </c>
      <c r="AA5" s="227"/>
      <c r="AB5" s="20">
        <v>40</v>
      </c>
      <c r="AC5" s="23"/>
      <c r="AD5" s="146"/>
      <c r="AE5" s="19">
        <v>40</v>
      </c>
      <c r="AF5" s="227"/>
      <c r="AG5" s="133"/>
      <c r="AH5" s="20">
        <v>1</v>
      </c>
      <c r="AI5" s="240"/>
      <c r="AJ5" s="24"/>
      <c r="AK5" s="19">
        <v>1</v>
      </c>
      <c r="AL5" s="243"/>
      <c r="AM5" s="20">
        <v>0.5</v>
      </c>
      <c r="AN5" s="227"/>
      <c r="AO5" s="19">
        <v>0.3</v>
      </c>
      <c r="AP5" s="11"/>
    </row>
    <row r="6" spans="1:43" s="26" customFormat="1" ht="14.25" customHeight="1" x14ac:dyDescent="0.25">
      <c r="A6" s="25" t="s">
        <v>20</v>
      </c>
      <c r="L6" s="27" t="s">
        <v>21</v>
      </c>
      <c r="M6" s="27" t="s">
        <v>21</v>
      </c>
      <c r="N6" s="27" t="s">
        <v>21</v>
      </c>
      <c r="O6" s="27" t="s">
        <v>21</v>
      </c>
      <c r="P6" s="28"/>
      <c r="Q6" s="27" t="s">
        <v>21</v>
      </c>
      <c r="R6" s="27" t="s">
        <v>21</v>
      </c>
      <c r="S6" s="27" t="s">
        <v>21</v>
      </c>
      <c r="T6" s="27" t="s">
        <v>21</v>
      </c>
      <c r="V6" s="29" t="s">
        <v>22</v>
      </c>
      <c r="W6" s="228"/>
      <c r="X6" s="30" t="s">
        <v>23</v>
      </c>
      <c r="Y6" s="228"/>
      <c r="Z6" s="29" t="s">
        <v>24</v>
      </c>
      <c r="AA6" s="228"/>
      <c r="AB6" s="30" t="s">
        <v>24</v>
      </c>
      <c r="AC6" s="31"/>
      <c r="AD6" s="147"/>
      <c r="AE6" s="29" t="s">
        <v>24</v>
      </c>
      <c r="AF6" s="228"/>
      <c r="AG6" s="134"/>
      <c r="AH6" s="30" t="s">
        <v>23</v>
      </c>
      <c r="AI6" s="241"/>
      <c r="AJ6" s="32"/>
      <c r="AK6" s="29" t="s">
        <v>23</v>
      </c>
      <c r="AL6" s="244"/>
      <c r="AM6" s="30" t="s">
        <v>24</v>
      </c>
      <c r="AN6" s="228"/>
      <c r="AO6" s="29" t="s">
        <v>24</v>
      </c>
    </row>
    <row r="7" spans="1:43" s="26" customFormat="1" ht="40.5" customHeight="1" thickBot="1" x14ac:dyDescent="0.3">
      <c r="A7" s="33" t="s">
        <v>25</v>
      </c>
      <c r="B7" s="34" t="s">
        <v>0</v>
      </c>
      <c r="C7" s="34" t="s">
        <v>26</v>
      </c>
      <c r="D7" s="34" t="s">
        <v>27</v>
      </c>
      <c r="E7" s="34" t="s">
        <v>28</v>
      </c>
      <c r="F7" s="33" t="s">
        <v>29</v>
      </c>
      <c r="G7" s="33" t="s">
        <v>30</v>
      </c>
      <c r="H7" s="33" t="s">
        <v>31</v>
      </c>
      <c r="I7" s="35" t="s">
        <v>32</v>
      </c>
      <c r="J7" s="35" t="s">
        <v>33</v>
      </c>
      <c r="K7" s="35" t="s">
        <v>34</v>
      </c>
      <c r="L7" s="36" t="s">
        <v>35</v>
      </c>
      <c r="M7" s="36" t="s">
        <v>36</v>
      </c>
      <c r="N7" s="36" t="s">
        <v>37</v>
      </c>
      <c r="O7" s="36" t="s">
        <v>38</v>
      </c>
      <c r="P7" s="36" t="s">
        <v>39</v>
      </c>
      <c r="Q7" s="36" t="s">
        <v>35</v>
      </c>
      <c r="R7" s="36" t="s">
        <v>36</v>
      </c>
      <c r="S7" s="36" t="s">
        <v>37</v>
      </c>
      <c r="T7" s="36" t="s">
        <v>38</v>
      </c>
      <c r="U7" s="36" t="s">
        <v>39</v>
      </c>
      <c r="V7" s="37" t="s">
        <v>40</v>
      </c>
      <c r="W7" s="121" t="s">
        <v>40</v>
      </c>
      <c r="X7" s="38" t="s">
        <v>41</v>
      </c>
      <c r="Y7" s="121" t="s">
        <v>41</v>
      </c>
      <c r="Z7" s="37" t="s">
        <v>8</v>
      </c>
      <c r="AA7" s="37" t="s">
        <v>8</v>
      </c>
      <c r="AB7" s="38" t="s">
        <v>9</v>
      </c>
      <c r="AC7" s="39"/>
      <c r="AD7" s="121" t="s">
        <v>9</v>
      </c>
      <c r="AE7" s="37" t="s">
        <v>42</v>
      </c>
      <c r="AF7" s="121" t="s">
        <v>42</v>
      </c>
      <c r="AG7" s="121" t="s">
        <v>43</v>
      </c>
      <c r="AH7" s="38" t="s">
        <v>44</v>
      </c>
      <c r="AI7" s="40" t="s">
        <v>44</v>
      </c>
      <c r="AJ7" s="41"/>
      <c r="AK7" s="37" t="s">
        <v>10</v>
      </c>
      <c r="AL7" s="115" t="s">
        <v>10</v>
      </c>
      <c r="AM7" s="38" t="s">
        <v>45</v>
      </c>
      <c r="AN7" s="121" t="s">
        <v>202</v>
      </c>
      <c r="AO7" s="37" t="s">
        <v>46</v>
      </c>
      <c r="AP7" s="35" t="s">
        <v>47</v>
      </c>
    </row>
    <row r="8" spans="1:43" ht="15.75" hidden="1" customHeight="1" x14ac:dyDescent="0.25">
      <c r="A8" s="42" t="s">
        <v>48</v>
      </c>
      <c r="B8" s="43" t="s">
        <v>49</v>
      </c>
      <c r="C8" s="42" t="s">
        <v>50</v>
      </c>
      <c r="D8" s="42" t="s">
        <v>51</v>
      </c>
      <c r="E8" s="42" t="s">
        <v>52</v>
      </c>
      <c r="F8" s="44" t="s">
        <v>53</v>
      </c>
      <c r="G8" s="45" t="s">
        <v>54</v>
      </c>
      <c r="H8" s="42" t="s">
        <v>55</v>
      </c>
      <c r="I8" s="46">
        <v>58</v>
      </c>
      <c r="J8" s="46">
        <v>18</v>
      </c>
      <c r="K8" s="46">
        <v>0</v>
      </c>
      <c r="L8" s="46">
        <v>8</v>
      </c>
      <c r="M8" s="46">
        <v>8</v>
      </c>
      <c r="N8" s="46">
        <v>8</v>
      </c>
      <c r="O8" s="46">
        <v>18</v>
      </c>
      <c r="P8" s="46">
        <v>42</v>
      </c>
      <c r="Q8" s="46">
        <v>12</v>
      </c>
      <c r="R8" s="46">
        <v>12</v>
      </c>
      <c r="S8" s="46">
        <v>16</v>
      </c>
      <c r="T8" s="46">
        <v>30</v>
      </c>
      <c r="U8" s="46">
        <v>70</v>
      </c>
      <c r="V8" s="46">
        <v>336</v>
      </c>
      <c r="W8" s="122">
        <f>V8*90</f>
        <v>30240</v>
      </c>
      <c r="X8" s="46">
        <v>22.4</v>
      </c>
      <c r="Y8" s="122">
        <f>X8*90</f>
        <v>2015.9999999999998</v>
      </c>
      <c r="Z8" s="46">
        <v>6080</v>
      </c>
      <c r="AA8" s="122"/>
      <c r="AB8" s="46">
        <v>3040</v>
      </c>
      <c r="AC8" s="47"/>
      <c r="AD8" s="122"/>
      <c r="AE8" s="46">
        <v>3040</v>
      </c>
      <c r="AF8" s="122">
        <f>AE8*90</f>
        <v>273600</v>
      </c>
      <c r="AG8" s="135"/>
      <c r="AH8" s="46">
        <v>3.7333333333333334</v>
      </c>
      <c r="AI8" s="47">
        <f>AH8*90</f>
        <v>336</v>
      </c>
      <c r="AJ8" s="47"/>
      <c r="AK8" s="46">
        <v>3.7333333333333334</v>
      </c>
      <c r="AL8" s="116">
        <f>AK8*90</f>
        <v>336</v>
      </c>
      <c r="AM8" s="46">
        <v>38</v>
      </c>
      <c r="AN8" s="139">
        <f>AM8*90</f>
        <v>3420</v>
      </c>
      <c r="AO8" s="46">
        <v>22.8</v>
      </c>
      <c r="AP8" s="48" t="s">
        <v>56</v>
      </c>
    </row>
    <row r="9" spans="1:43" ht="15.75" hidden="1" customHeight="1" x14ac:dyDescent="0.25">
      <c r="A9" s="49" t="s">
        <v>48</v>
      </c>
      <c r="B9" s="50" t="s">
        <v>49</v>
      </c>
      <c r="C9" s="49" t="s">
        <v>50</v>
      </c>
      <c r="D9" s="49" t="s">
        <v>51</v>
      </c>
      <c r="E9" s="49" t="s">
        <v>52</v>
      </c>
      <c r="F9" s="51" t="s">
        <v>57</v>
      </c>
      <c r="G9" s="45" t="s">
        <v>58</v>
      </c>
      <c r="H9" s="49" t="s">
        <v>59</v>
      </c>
      <c r="I9" s="46">
        <v>30</v>
      </c>
      <c r="J9" s="46">
        <v>30</v>
      </c>
      <c r="K9" s="46">
        <v>0</v>
      </c>
      <c r="L9" s="46">
        <v>12</v>
      </c>
      <c r="M9" s="46">
        <v>12</v>
      </c>
      <c r="N9" s="46">
        <v>12</v>
      </c>
      <c r="O9" s="46">
        <v>30</v>
      </c>
      <c r="P9" s="46">
        <v>66</v>
      </c>
      <c r="Q9" s="46">
        <v>6</v>
      </c>
      <c r="R9" s="46">
        <v>6</v>
      </c>
      <c r="S9" s="46">
        <v>8</v>
      </c>
      <c r="T9" s="46">
        <v>16</v>
      </c>
      <c r="U9" s="46">
        <v>36</v>
      </c>
      <c r="V9" s="46">
        <v>306</v>
      </c>
      <c r="W9" s="122">
        <f t="shared" ref="W9:W22" si="0">V9*90</f>
        <v>27540</v>
      </c>
      <c r="X9" s="46">
        <v>20.399999999999999</v>
      </c>
      <c r="Y9" s="122">
        <f t="shared" ref="Y9:Y21" si="1">X9*90</f>
        <v>1835.9999999999998</v>
      </c>
      <c r="Z9" s="46">
        <v>4800</v>
      </c>
      <c r="AA9" s="122"/>
      <c r="AB9" s="46">
        <v>2400</v>
      </c>
      <c r="AC9" s="47"/>
      <c r="AD9" s="122"/>
      <c r="AE9" s="46">
        <v>2400</v>
      </c>
      <c r="AF9" s="122">
        <f t="shared" ref="AF9:AF21" si="2">AE9*90</f>
        <v>216000</v>
      </c>
      <c r="AG9" s="135"/>
      <c r="AH9" s="46">
        <v>3.4</v>
      </c>
      <c r="AI9" s="47">
        <f t="shared" ref="AI9:AI21" si="3">AH9*90</f>
        <v>306</v>
      </c>
      <c r="AJ9" s="47"/>
      <c r="AK9" s="46">
        <v>3.4</v>
      </c>
      <c r="AL9" s="116">
        <f t="shared" ref="AL9:AL21" si="4">AK9*90</f>
        <v>306</v>
      </c>
      <c r="AM9" s="46">
        <v>30</v>
      </c>
      <c r="AN9" s="139">
        <f t="shared" ref="AN9:AN21" si="5">AM9*90</f>
        <v>2700</v>
      </c>
      <c r="AO9" s="46">
        <v>18</v>
      </c>
      <c r="AP9" s="52" t="s">
        <v>56</v>
      </c>
    </row>
    <row r="10" spans="1:43" ht="15.75" hidden="1" customHeight="1" x14ac:dyDescent="0.25">
      <c r="A10" s="49" t="s">
        <v>48</v>
      </c>
      <c r="B10" s="50" t="s">
        <v>49</v>
      </c>
      <c r="C10" s="49" t="s">
        <v>50</v>
      </c>
      <c r="D10" s="49" t="s">
        <v>51</v>
      </c>
      <c r="E10" s="49" t="s">
        <v>60</v>
      </c>
      <c r="F10" s="51" t="s">
        <v>61</v>
      </c>
      <c r="G10" s="53" t="s">
        <v>62</v>
      </c>
      <c r="H10" s="49" t="s">
        <v>63</v>
      </c>
      <c r="I10" s="46">
        <v>50</v>
      </c>
      <c r="J10" s="46">
        <v>60</v>
      </c>
      <c r="K10" s="46">
        <v>0</v>
      </c>
      <c r="L10" s="46">
        <v>24</v>
      </c>
      <c r="M10" s="46">
        <v>24</v>
      </c>
      <c r="N10" s="46">
        <v>24</v>
      </c>
      <c r="O10" s="46">
        <v>60</v>
      </c>
      <c r="P10" s="46">
        <v>132</v>
      </c>
      <c r="Q10" s="46">
        <v>10</v>
      </c>
      <c r="R10" s="46">
        <v>10</v>
      </c>
      <c r="S10" s="46">
        <v>14</v>
      </c>
      <c r="T10" s="46">
        <v>26</v>
      </c>
      <c r="U10" s="46">
        <v>60</v>
      </c>
      <c r="V10" s="46">
        <v>576</v>
      </c>
      <c r="W10" s="122">
        <f t="shared" si="0"/>
        <v>51840</v>
      </c>
      <c r="X10" s="46">
        <v>38.4</v>
      </c>
      <c r="Y10" s="122">
        <f t="shared" si="1"/>
        <v>3456</v>
      </c>
      <c r="Z10" s="46">
        <v>8800</v>
      </c>
      <c r="AA10" s="122"/>
      <c r="AB10" s="46">
        <v>4400</v>
      </c>
      <c r="AC10" s="47"/>
      <c r="AD10" s="122"/>
      <c r="AE10" s="46">
        <v>4400</v>
      </c>
      <c r="AF10" s="122">
        <f t="shared" si="2"/>
        <v>396000</v>
      </c>
      <c r="AG10" s="135"/>
      <c r="AH10" s="46">
        <v>6.4</v>
      </c>
      <c r="AI10" s="47">
        <f t="shared" si="3"/>
        <v>576</v>
      </c>
      <c r="AJ10" s="47"/>
      <c r="AK10" s="46">
        <v>6.4</v>
      </c>
      <c r="AL10" s="116">
        <f t="shared" si="4"/>
        <v>576</v>
      </c>
      <c r="AM10" s="46">
        <v>55</v>
      </c>
      <c r="AN10" s="139">
        <f t="shared" si="5"/>
        <v>4950</v>
      </c>
      <c r="AO10" s="46">
        <v>33</v>
      </c>
      <c r="AP10" s="52" t="s">
        <v>56</v>
      </c>
    </row>
    <row r="11" spans="1:43" ht="15.75" hidden="1" customHeight="1" x14ac:dyDescent="0.25">
      <c r="A11" s="49" t="s">
        <v>48</v>
      </c>
      <c r="B11" s="50" t="s">
        <v>49</v>
      </c>
      <c r="C11" s="49" t="s">
        <v>50</v>
      </c>
      <c r="D11" s="49" t="s">
        <v>51</v>
      </c>
      <c r="E11" s="49" t="s">
        <v>64</v>
      </c>
      <c r="F11" s="51" t="s">
        <v>65</v>
      </c>
      <c r="G11" s="45" t="s">
        <v>66</v>
      </c>
      <c r="H11" s="49" t="s">
        <v>67</v>
      </c>
      <c r="I11" s="46">
        <v>0</v>
      </c>
      <c r="J11" s="46">
        <v>67</v>
      </c>
      <c r="K11" s="46">
        <v>0</v>
      </c>
      <c r="L11" s="46">
        <v>28</v>
      </c>
      <c r="M11" s="46">
        <v>28</v>
      </c>
      <c r="N11" s="46">
        <v>28</v>
      </c>
      <c r="O11" s="46">
        <v>68</v>
      </c>
      <c r="P11" s="46">
        <v>152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456</v>
      </c>
      <c r="W11" s="122">
        <f t="shared" si="0"/>
        <v>41040</v>
      </c>
      <c r="X11" s="46">
        <v>30.4</v>
      </c>
      <c r="Y11" s="122">
        <f t="shared" si="1"/>
        <v>2736</v>
      </c>
      <c r="Z11" s="46">
        <v>5360</v>
      </c>
      <c r="AA11" s="122"/>
      <c r="AB11" s="46">
        <v>2680</v>
      </c>
      <c r="AC11" s="47"/>
      <c r="AD11" s="122"/>
      <c r="AE11" s="46">
        <v>2680</v>
      </c>
      <c r="AF11" s="122">
        <f t="shared" si="2"/>
        <v>241200</v>
      </c>
      <c r="AG11" s="135"/>
      <c r="AH11" s="46">
        <v>5.0666666666666664</v>
      </c>
      <c r="AI11" s="47">
        <f t="shared" si="3"/>
        <v>456</v>
      </c>
      <c r="AJ11" s="47"/>
      <c r="AK11" s="46">
        <v>5.0666666666666664</v>
      </c>
      <c r="AL11" s="116">
        <f t="shared" si="4"/>
        <v>456</v>
      </c>
      <c r="AM11" s="46">
        <v>33.5</v>
      </c>
      <c r="AN11" s="139">
        <f t="shared" si="5"/>
        <v>3015</v>
      </c>
      <c r="AO11" s="46">
        <v>20.099999999999998</v>
      </c>
      <c r="AP11" s="52" t="s">
        <v>56</v>
      </c>
    </row>
    <row r="12" spans="1:43" ht="15.75" hidden="1" customHeight="1" x14ac:dyDescent="0.25">
      <c r="A12" s="49" t="s">
        <v>48</v>
      </c>
      <c r="B12" s="50" t="s">
        <v>49</v>
      </c>
      <c r="C12" s="49" t="s">
        <v>50</v>
      </c>
      <c r="D12" s="49" t="s">
        <v>51</v>
      </c>
      <c r="E12" s="49" t="s">
        <v>64</v>
      </c>
      <c r="F12" s="51" t="s">
        <v>65</v>
      </c>
      <c r="G12" s="45" t="s">
        <v>68</v>
      </c>
      <c r="H12" s="49" t="s">
        <v>69</v>
      </c>
      <c r="I12" s="46">
        <v>27</v>
      </c>
      <c r="J12" s="46">
        <v>12</v>
      </c>
      <c r="K12" s="46">
        <v>0</v>
      </c>
      <c r="L12" s="46">
        <v>6</v>
      </c>
      <c r="M12" s="46">
        <v>6</v>
      </c>
      <c r="N12" s="46">
        <v>6</v>
      </c>
      <c r="O12" s="46">
        <v>12</v>
      </c>
      <c r="P12" s="46">
        <v>30</v>
      </c>
      <c r="Q12" s="46">
        <v>6</v>
      </c>
      <c r="R12" s="46">
        <v>6</v>
      </c>
      <c r="S12" s="46">
        <v>8</v>
      </c>
      <c r="T12" s="46">
        <v>14</v>
      </c>
      <c r="U12" s="46">
        <v>34</v>
      </c>
      <c r="V12" s="46">
        <v>192</v>
      </c>
      <c r="W12" s="122">
        <f t="shared" si="0"/>
        <v>17280</v>
      </c>
      <c r="X12" s="46">
        <v>12.8</v>
      </c>
      <c r="Y12" s="122">
        <f t="shared" si="1"/>
        <v>1152</v>
      </c>
      <c r="Z12" s="46">
        <v>3120</v>
      </c>
      <c r="AA12" s="122"/>
      <c r="AB12" s="46">
        <v>1560</v>
      </c>
      <c r="AC12" s="47"/>
      <c r="AD12" s="122"/>
      <c r="AE12" s="46">
        <v>1560</v>
      </c>
      <c r="AF12" s="122">
        <f t="shared" si="2"/>
        <v>140400</v>
      </c>
      <c r="AG12" s="135"/>
      <c r="AH12" s="46">
        <v>2.1333333333333333</v>
      </c>
      <c r="AI12" s="47">
        <f t="shared" si="3"/>
        <v>192</v>
      </c>
      <c r="AJ12" s="47"/>
      <c r="AK12" s="46">
        <v>2.1333333333333333</v>
      </c>
      <c r="AL12" s="116">
        <f t="shared" si="4"/>
        <v>192</v>
      </c>
      <c r="AM12" s="46">
        <v>19.5</v>
      </c>
      <c r="AN12" s="139">
        <f t="shared" si="5"/>
        <v>1755</v>
      </c>
      <c r="AO12" s="46">
        <v>11.7</v>
      </c>
      <c r="AP12" s="52" t="s">
        <v>56</v>
      </c>
    </row>
    <row r="13" spans="1:43" ht="15.75" hidden="1" customHeight="1" x14ac:dyDescent="0.25">
      <c r="A13" s="49" t="s">
        <v>48</v>
      </c>
      <c r="B13" s="50" t="s">
        <v>49</v>
      </c>
      <c r="C13" s="49" t="s">
        <v>50</v>
      </c>
      <c r="D13" s="49" t="s">
        <v>51</v>
      </c>
      <c r="E13" s="49" t="s">
        <v>64</v>
      </c>
      <c r="F13" s="51" t="s">
        <v>65</v>
      </c>
      <c r="G13" s="45" t="s">
        <v>70</v>
      </c>
      <c r="H13" s="49" t="s">
        <v>71</v>
      </c>
      <c r="I13" s="46">
        <v>59</v>
      </c>
      <c r="J13" s="46">
        <v>35</v>
      </c>
      <c r="K13" s="46">
        <v>0</v>
      </c>
      <c r="L13" s="46">
        <v>14</v>
      </c>
      <c r="M13" s="46">
        <v>14</v>
      </c>
      <c r="N13" s="46">
        <v>14</v>
      </c>
      <c r="O13" s="46">
        <v>36</v>
      </c>
      <c r="P13" s="46">
        <v>78</v>
      </c>
      <c r="Q13" s="46">
        <v>12</v>
      </c>
      <c r="R13" s="46">
        <v>12</v>
      </c>
      <c r="S13" s="46">
        <v>16</v>
      </c>
      <c r="T13" s="46">
        <v>30</v>
      </c>
      <c r="U13" s="46">
        <v>70</v>
      </c>
      <c r="V13" s="46">
        <v>444</v>
      </c>
      <c r="W13" s="122">
        <f t="shared" si="0"/>
        <v>39960</v>
      </c>
      <c r="X13" s="46">
        <v>29.6</v>
      </c>
      <c r="Y13" s="122">
        <f t="shared" si="1"/>
        <v>2664</v>
      </c>
      <c r="Z13" s="46">
        <v>7520</v>
      </c>
      <c r="AA13" s="122"/>
      <c r="AB13" s="46">
        <v>3760</v>
      </c>
      <c r="AC13" s="47"/>
      <c r="AD13" s="122"/>
      <c r="AE13" s="46">
        <v>3760</v>
      </c>
      <c r="AF13" s="122">
        <f t="shared" si="2"/>
        <v>338400</v>
      </c>
      <c r="AG13" s="135"/>
      <c r="AH13" s="46">
        <v>4.9333333333333336</v>
      </c>
      <c r="AI13" s="47">
        <f t="shared" si="3"/>
        <v>444</v>
      </c>
      <c r="AJ13" s="47"/>
      <c r="AK13" s="46">
        <v>4.9333333333333336</v>
      </c>
      <c r="AL13" s="116">
        <f t="shared" si="4"/>
        <v>444</v>
      </c>
      <c r="AM13" s="46">
        <v>47</v>
      </c>
      <c r="AN13" s="139">
        <f t="shared" si="5"/>
        <v>4230</v>
      </c>
      <c r="AO13" s="46">
        <v>28.2</v>
      </c>
      <c r="AP13" s="52" t="s">
        <v>56</v>
      </c>
    </row>
    <row r="14" spans="1:43" ht="15.75" hidden="1" customHeight="1" x14ac:dyDescent="0.25">
      <c r="A14" s="49" t="s">
        <v>48</v>
      </c>
      <c r="B14" s="50" t="s">
        <v>49</v>
      </c>
      <c r="C14" s="49" t="s">
        <v>50</v>
      </c>
      <c r="D14" s="49" t="s">
        <v>51</v>
      </c>
      <c r="E14" s="49" t="s">
        <v>64</v>
      </c>
      <c r="F14" s="51" t="s">
        <v>65</v>
      </c>
      <c r="G14" s="54" t="s">
        <v>72</v>
      </c>
      <c r="H14" s="49" t="s">
        <v>73</v>
      </c>
      <c r="I14" s="46">
        <v>0</v>
      </c>
      <c r="J14" s="46">
        <v>20</v>
      </c>
      <c r="K14" s="46">
        <v>0</v>
      </c>
      <c r="L14" s="46">
        <v>8</v>
      </c>
      <c r="M14" s="46">
        <v>8</v>
      </c>
      <c r="N14" s="46">
        <v>8</v>
      </c>
      <c r="O14" s="46">
        <v>20</v>
      </c>
      <c r="P14" s="46">
        <v>44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132</v>
      </c>
      <c r="W14" s="122">
        <f t="shared" si="0"/>
        <v>11880</v>
      </c>
      <c r="X14" s="46">
        <v>8.8000000000000007</v>
      </c>
      <c r="Y14" s="122">
        <f t="shared" si="1"/>
        <v>792.00000000000011</v>
      </c>
      <c r="Z14" s="46">
        <v>1600</v>
      </c>
      <c r="AA14" s="122"/>
      <c r="AB14" s="46">
        <v>800</v>
      </c>
      <c r="AC14" s="47"/>
      <c r="AD14" s="122"/>
      <c r="AE14" s="46">
        <v>800</v>
      </c>
      <c r="AF14" s="122">
        <f t="shared" si="2"/>
        <v>72000</v>
      </c>
      <c r="AG14" s="135"/>
      <c r="AH14" s="46">
        <v>1.4666666666666666</v>
      </c>
      <c r="AI14" s="47">
        <f t="shared" si="3"/>
        <v>132</v>
      </c>
      <c r="AJ14" s="47"/>
      <c r="AK14" s="46">
        <v>1.4666666666666666</v>
      </c>
      <c r="AL14" s="116">
        <f t="shared" si="4"/>
        <v>132</v>
      </c>
      <c r="AM14" s="46">
        <v>10</v>
      </c>
      <c r="AN14" s="139">
        <f t="shared" si="5"/>
        <v>900</v>
      </c>
      <c r="AO14" s="46">
        <v>6</v>
      </c>
      <c r="AP14" s="55" t="s">
        <v>56</v>
      </c>
    </row>
    <row r="15" spans="1:43" ht="15.75" hidden="1" customHeight="1" x14ac:dyDescent="0.25">
      <c r="A15" s="49" t="s">
        <v>48</v>
      </c>
      <c r="B15" s="50" t="s">
        <v>49</v>
      </c>
      <c r="C15" s="49" t="s">
        <v>50</v>
      </c>
      <c r="D15" s="49" t="s">
        <v>51</v>
      </c>
      <c r="E15" s="49" t="s">
        <v>64</v>
      </c>
      <c r="F15" s="51" t="s">
        <v>65</v>
      </c>
      <c r="G15" s="45" t="s">
        <v>74</v>
      </c>
      <c r="H15" s="49" t="s">
        <v>75</v>
      </c>
      <c r="I15" s="46">
        <v>40</v>
      </c>
      <c r="J15" s="46">
        <v>25</v>
      </c>
      <c r="K15" s="46">
        <v>0</v>
      </c>
      <c r="L15" s="46">
        <v>10</v>
      </c>
      <c r="M15" s="46">
        <v>10</v>
      </c>
      <c r="N15" s="46">
        <v>10</v>
      </c>
      <c r="O15" s="46">
        <v>26</v>
      </c>
      <c r="P15" s="46">
        <v>56</v>
      </c>
      <c r="Q15" s="46">
        <v>8</v>
      </c>
      <c r="R15" s="46">
        <v>8</v>
      </c>
      <c r="S15" s="46">
        <v>10</v>
      </c>
      <c r="T15" s="46">
        <v>20</v>
      </c>
      <c r="U15" s="46">
        <v>46</v>
      </c>
      <c r="V15" s="46">
        <v>306</v>
      </c>
      <c r="W15" s="122">
        <f t="shared" si="0"/>
        <v>27540</v>
      </c>
      <c r="X15" s="46">
        <v>20.399999999999999</v>
      </c>
      <c r="Y15" s="122">
        <f t="shared" si="1"/>
        <v>1835.9999999999998</v>
      </c>
      <c r="Z15" s="46">
        <v>5200</v>
      </c>
      <c r="AA15" s="122"/>
      <c r="AB15" s="46">
        <v>2600</v>
      </c>
      <c r="AC15" s="47"/>
      <c r="AD15" s="122"/>
      <c r="AE15" s="46">
        <v>2600</v>
      </c>
      <c r="AF15" s="122">
        <f t="shared" si="2"/>
        <v>234000</v>
      </c>
      <c r="AG15" s="135"/>
      <c r="AH15" s="46">
        <v>3.4</v>
      </c>
      <c r="AI15" s="47">
        <f t="shared" si="3"/>
        <v>306</v>
      </c>
      <c r="AJ15" s="47"/>
      <c r="AK15" s="46">
        <v>3.4</v>
      </c>
      <c r="AL15" s="116">
        <f t="shared" si="4"/>
        <v>306</v>
      </c>
      <c r="AM15" s="46">
        <v>32.5</v>
      </c>
      <c r="AN15" s="139">
        <f t="shared" si="5"/>
        <v>2925</v>
      </c>
      <c r="AO15" s="46">
        <v>19.5</v>
      </c>
      <c r="AP15" s="52" t="s">
        <v>56</v>
      </c>
    </row>
    <row r="16" spans="1:43" ht="15.75" hidden="1" customHeight="1" x14ac:dyDescent="0.25">
      <c r="A16" s="49" t="s">
        <v>48</v>
      </c>
      <c r="B16" s="50" t="s">
        <v>49</v>
      </c>
      <c r="C16" s="49" t="s">
        <v>50</v>
      </c>
      <c r="D16" s="49" t="s">
        <v>51</v>
      </c>
      <c r="E16" s="49" t="s">
        <v>64</v>
      </c>
      <c r="F16" s="51" t="s">
        <v>65</v>
      </c>
      <c r="G16" s="45" t="s">
        <v>76</v>
      </c>
      <c r="H16" s="49" t="s">
        <v>77</v>
      </c>
      <c r="I16" s="46">
        <v>16</v>
      </c>
      <c r="J16" s="46">
        <v>30</v>
      </c>
      <c r="K16" s="46">
        <v>4</v>
      </c>
      <c r="L16" s="46">
        <v>12</v>
      </c>
      <c r="M16" s="46">
        <v>12</v>
      </c>
      <c r="N16" s="46">
        <v>12</v>
      </c>
      <c r="O16" s="46">
        <v>30</v>
      </c>
      <c r="P16" s="46">
        <v>66</v>
      </c>
      <c r="Q16" s="46">
        <v>4</v>
      </c>
      <c r="R16" s="46">
        <v>4</v>
      </c>
      <c r="S16" s="46">
        <v>4</v>
      </c>
      <c r="T16" s="46">
        <v>8</v>
      </c>
      <c r="U16" s="46">
        <v>20</v>
      </c>
      <c r="V16" s="46">
        <v>258</v>
      </c>
      <c r="W16" s="122">
        <f t="shared" si="0"/>
        <v>23220</v>
      </c>
      <c r="X16" s="46">
        <v>17.2</v>
      </c>
      <c r="Y16" s="122">
        <f t="shared" si="1"/>
        <v>1548</v>
      </c>
      <c r="Z16" s="46">
        <v>3680</v>
      </c>
      <c r="AA16" s="122"/>
      <c r="AB16" s="46">
        <v>1840</v>
      </c>
      <c r="AC16" s="47"/>
      <c r="AD16" s="122"/>
      <c r="AE16" s="46">
        <v>1840</v>
      </c>
      <c r="AF16" s="122">
        <f t="shared" si="2"/>
        <v>165600</v>
      </c>
      <c r="AG16" s="135"/>
      <c r="AH16" s="46">
        <v>2.8666666666666667</v>
      </c>
      <c r="AI16" s="47">
        <f t="shared" si="3"/>
        <v>258</v>
      </c>
      <c r="AJ16" s="47"/>
      <c r="AK16" s="46">
        <v>2.8666666666666667</v>
      </c>
      <c r="AL16" s="116">
        <f t="shared" si="4"/>
        <v>258</v>
      </c>
      <c r="AM16" s="46">
        <v>23</v>
      </c>
      <c r="AN16" s="139">
        <f t="shared" si="5"/>
        <v>2070</v>
      </c>
      <c r="AO16" s="46">
        <v>13.799999999999999</v>
      </c>
      <c r="AP16" s="52" t="s">
        <v>56</v>
      </c>
    </row>
    <row r="17" spans="1:42" ht="15.75" hidden="1" customHeight="1" x14ac:dyDescent="0.25">
      <c r="A17" s="49" t="s">
        <v>48</v>
      </c>
      <c r="B17" s="50" t="s">
        <v>49</v>
      </c>
      <c r="C17" s="49" t="s">
        <v>50</v>
      </c>
      <c r="D17" s="49" t="s">
        <v>51</v>
      </c>
      <c r="E17" s="49" t="s">
        <v>64</v>
      </c>
      <c r="F17" s="51" t="s">
        <v>65</v>
      </c>
      <c r="G17" s="45" t="s">
        <v>78</v>
      </c>
      <c r="H17" s="49" t="s">
        <v>79</v>
      </c>
      <c r="I17" s="46">
        <v>80</v>
      </c>
      <c r="J17" s="46">
        <v>46</v>
      </c>
      <c r="K17" s="46">
        <v>0</v>
      </c>
      <c r="L17" s="46">
        <v>20</v>
      </c>
      <c r="M17" s="46">
        <v>20</v>
      </c>
      <c r="N17" s="46">
        <v>20</v>
      </c>
      <c r="O17" s="46">
        <v>46</v>
      </c>
      <c r="P17" s="46">
        <v>106</v>
      </c>
      <c r="Q17" s="46">
        <v>16</v>
      </c>
      <c r="R17" s="46">
        <v>16</v>
      </c>
      <c r="S17" s="46">
        <v>20</v>
      </c>
      <c r="T17" s="46">
        <v>40</v>
      </c>
      <c r="U17" s="46">
        <v>92</v>
      </c>
      <c r="V17" s="46">
        <v>594</v>
      </c>
      <c r="W17" s="122">
        <f t="shared" si="0"/>
        <v>53460</v>
      </c>
      <c r="X17" s="46">
        <v>39.6</v>
      </c>
      <c r="Y17" s="122">
        <f t="shared" si="1"/>
        <v>3564</v>
      </c>
      <c r="Z17" s="46">
        <v>10080</v>
      </c>
      <c r="AA17" s="122"/>
      <c r="AB17" s="46">
        <v>5040</v>
      </c>
      <c r="AC17" s="47"/>
      <c r="AD17" s="122"/>
      <c r="AE17" s="46">
        <v>5040</v>
      </c>
      <c r="AF17" s="122">
        <f t="shared" si="2"/>
        <v>453600</v>
      </c>
      <c r="AG17" s="135"/>
      <c r="AH17" s="46">
        <v>6.6</v>
      </c>
      <c r="AI17" s="47">
        <f t="shared" si="3"/>
        <v>594</v>
      </c>
      <c r="AJ17" s="47"/>
      <c r="AK17" s="46">
        <v>6.6</v>
      </c>
      <c r="AL17" s="116">
        <f t="shared" si="4"/>
        <v>594</v>
      </c>
      <c r="AM17" s="46">
        <v>63</v>
      </c>
      <c r="AN17" s="139">
        <f t="shared" si="5"/>
        <v>5670</v>
      </c>
      <c r="AO17" s="46">
        <v>37.799999999999997</v>
      </c>
      <c r="AP17" s="52" t="s">
        <v>56</v>
      </c>
    </row>
    <row r="18" spans="1:42" ht="15.75" hidden="1" customHeight="1" x14ac:dyDescent="0.25">
      <c r="A18" s="49" t="s">
        <v>48</v>
      </c>
      <c r="B18" s="50" t="s">
        <v>49</v>
      </c>
      <c r="C18" s="49" t="s">
        <v>50</v>
      </c>
      <c r="D18" s="49" t="s">
        <v>51</v>
      </c>
      <c r="E18" s="49" t="s">
        <v>64</v>
      </c>
      <c r="F18" s="51" t="s">
        <v>65</v>
      </c>
      <c r="G18" s="45" t="s">
        <v>80</v>
      </c>
      <c r="H18" s="49" t="s">
        <v>81</v>
      </c>
      <c r="I18" s="46">
        <v>22</v>
      </c>
      <c r="J18" s="46">
        <v>16</v>
      </c>
      <c r="K18" s="46">
        <v>0</v>
      </c>
      <c r="L18" s="46">
        <v>8</v>
      </c>
      <c r="M18" s="46">
        <v>8</v>
      </c>
      <c r="N18" s="46">
        <v>8</v>
      </c>
      <c r="O18" s="46">
        <v>16</v>
      </c>
      <c r="P18" s="46">
        <v>40</v>
      </c>
      <c r="Q18" s="46">
        <v>6</v>
      </c>
      <c r="R18" s="46">
        <v>6</v>
      </c>
      <c r="S18" s="46">
        <v>6</v>
      </c>
      <c r="T18" s="46">
        <v>12</v>
      </c>
      <c r="U18" s="46">
        <v>30</v>
      </c>
      <c r="V18" s="46">
        <v>210</v>
      </c>
      <c r="W18" s="122">
        <f t="shared" si="0"/>
        <v>18900</v>
      </c>
      <c r="X18" s="46">
        <v>14</v>
      </c>
      <c r="Y18" s="122">
        <f t="shared" si="1"/>
        <v>1260</v>
      </c>
      <c r="Z18" s="46">
        <v>3040</v>
      </c>
      <c r="AA18" s="122"/>
      <c r="AB18" s="46">
        <v>1520</v>
      </c>
      <c r="AC18" s="47"/>
      <c r="AD18" s="122"/>
      <c r="AE18" s="46">
        <v>1520</v>
      </c>
      <c r="AF18" s="122">
        <f t="shared" si="2"/>
        <v>136800</v>
      </c>
      <c r="AG18" s="135"/>
      <c r="AH18" s="46">
        <v>2.3333333333333335</v>
      </c>
      <c r="AI18" s="47">
        <f t="shared" si="3"/>
        <v>210</v>
      </c>
      <c r="AJ18" s="47"/>
      <c r="AK18" s="46">
        <v>2.3333333333333335</v>
      </c>
      <c r="AL18" s="116">
        <f t="shared" si="4"/>
        <v>210</v>
      </c>
      <c r="AM18" s="46">
        <v>19</v>
      </c>
      <c r="AN18" s="139">
        <f t="shared" si="5"/>
        <v>1710</v>
      </c>
      <c r="AO18" s="46">
        <v>11.4</v>
      </c>
      <c r="AP18" s="52" t="s">
        <v>56</v>
      </c>
    </row>
    <row r="19" spans="1:42" ht="16.5" hidden="1" customHeight="1" x14ac:dyDescent="0.3">
      <c r="A19" s="49" t="s">
        <v>48</v>
      </c>
      <c r="B19" s="50" t="s">
        <v>82</v>
      </c>
      <c r="C19" s="49" t="s">
        <v>50</v>
      </c>
      <c r="D19" s="49" t="s">
        <v>83</v>
      </c>
      <c r="E19" s="49" t="s">
        <v>84</v>
      </c>
      <c r="F19" s="51" t="s">
        <v>85</v>
      </c>
      <c r="G19" s="56" t="s">
        <v>86</v>
      </c>
      <c r="H19" s="49" t="s">
        <v>87</v>
      </c>
      <c r="I19" s="46">
        <v>20</v>
      </c>
      <c r="J19" s="46">
        <v>39</v>
      </c>
      <c r="K19" s="46">
        <v>2</v>
      </c>
      <c r="L19" s="46">
        <v>16</v>
      </c>
      <c r="M19" s="46">
        <v>16</v>
      </c>
      <c r="N19" s="46">
        <v>16</v>
      </c>
      <c r="O19" s="46">
        <v>40</v>
      </c>
      <c r="P19" s="46">
        <v>88</v>
      </c>
      <c r="Q19" s="46">
        <v>4</v>
      </c>
      <c r="R19" s="46">
        <v>4</v>
      </c>
      <c r="S19" s="46">
        <v>6</v>
      </c>
      <c r="T19" s="46">
        <v>10</v>
      </c>
      <c r="U19" s="46">
        <v>24</v>
      </c>
      <c r="V19" s="46">
        <v>336</v>
      </c>
      <c r="W19" s="122">
        <f t="shared" si="0"/>
        <v>30240</v>
      </c>
      <c r="X19" s="46">
        <v>22.4</v>
      </c>
      <c r="Y19" s="122">
        <f t="shared" si="1"/>
        <v>2015.9999999999998</v>
      </c>
      <c r="Z19" s="46">
        <v>4720</v>
      </c>
      <c r="AA19" s="122"/>
      <c r="AB19" s="46">
        <v>2360</v>
      </c>
      <c r="AC19" s="47"/>
      <c r="AD19" s="122"/>
      <c r="AE19" s="46">
        <v>2360</v>
      </c>
      <c r="AF19" s="122">
        <f t="shared" si="2"/>
        <v>212400</v>
      </c>
      <c r="AG19" s="135"/>
      <c r="AH19" s="46">
        <v>3.7333333333333334</v>
      </c>
      <c r="AI19" s="47">
        <f t="shared" si="3"/>
        <v>336</v>
      </c>
      <c r="AJ19" s="47"/>
      <c r="AK19" s="46">
        <v>3.7333333333333334</v>
      </c>
      <c r="AL19" s="116">
        <f t="shared" si="4"/>
        <v>336</v>
      </c>
      <c r="AM19" s="46">
        <v>29.5</v>
      </c>
      <c r="AN19" s="139">
        <f t="shared" si="5"/>
        <v>2655</v>
      </c>
      <c r="AO19" s="46">
        <v>17.7</v>
      </c>
      <c r="AP19" s="52" t="s">
        <v>56</v>
      </c>
    </row>
    <row r="20" spans="1:42" ht="15.75" hidden="1" customHeight="1" thickTop="1" x14ac:dyDescent="0.25">
      <c r="A20" s="49" t="s">
        <v>48</v>
      </c>
      <c r="B20" s="50" t="s">
        <v>88</v>
      </c>
      <c r="C20" s="49" t="s">
        <v>50</v>
      </c>
      <c r="D20" s="49" t="s">
        <v>4</v>
      </c>
      <c r="E20" s="49" t="s">
        <v>89</v>
      </c>
      <c r="F20" s="51" t="s">
        <v>90</v>
      </c>
      <c r="G20" s="45" t="s">
        <v>91</v>
      </c>
      <c r="H20" s="49" t="s">
        <v>92</v>
      </c>
      <c r="I20" s="46">
        <v>10</v>
      </c>
      <c r="J20" s="46">
        <v>6</v>
      </c>
      <c r="K20" s="46">
        <v>0</v>
      </c>
      <c r="L20" s="46">
        <v>4</v>
      </c>
      <c r="M20" s="46">
        <v>4</v>
      </c>
      <c r="N20" s="46">
        <v>4</v>
      </c>
      <c r="O20" s="46">
        <v>6</v>
      </c>
      <c r="P20" s="46">
        <v>18</v>
      </c>
      <c r="Q20" s="46">
        <v>2</v>
      </c>
      <c r="R20" s="46">
        <v>2</v>
      </c>
      <c r="S20" s="46">
        <v>4</v>
      </c>
      <c r="T20" s="46">
        <v>6</v>
      </c>
      <c r="U20" s="46">
        <v>14</v>
      </c>
      <c r="V20" s="46">
        <v>96</v>
      </c>
      <c r="W20" s="122">
        <f t="shared" si="0"/>
        <v>8640</v>
      </c>
      <c r="X20" s="46">
        <v>6.4</v>
      </c>
      <c r="Y20" s="122">
        <f t="shared" si="1"/>
        <v>576</v>
      </c>
      <c r="Z20" s="46">
        <v>1280</v>
      </c>
      <c r="AA20" s="122"/>
      <c r="AB20" s="46">
        <v>640</v>
      </c>
      <c r="AC20" s="47"/>
      <c r="AD20" s="122"/>
      <c r="AE20" s="46">
        <v>640</v>
      </c>
      <c r="AF20" s="122">
        <f t="shared" si="2"/>
        <v>57600</v>
      </c>
      <c r="AG20" s="135"/>
      <c r="AH20" s="46">
        <v>1.0666666666666667</v>
      </c>
      <c r="AI20" s="47">
        <f t="shared" si="3"/>
        <v>96</v>
      </c>
      <c r="AJ20" s="47"/>
      <c r="AK20" s="46">
        <v>1.0666666666666667</v>
      </c>
      <c r="AL20" s="116">
        <f t="shared" si="4"/>
        <v>96</v>
      </c>
      <c r="AM20" s="46">
        <v>8</v>
      </c>
      <c r="AN20" s="139">
        <f t="shared" si="5"/>
        <v>720</v>
      </c>
      <c r="AO20" s="46">
        <v>4.8</v>
      </c>
      <c r="AP20" s="50" t="s">
        <v>56</v>
      </c>
    </row>
    <row r="21" spans="1:42" ht="15.75" hidden="1" customHeight="1" x14ac:dyDescent="0.25">
      <c r="A21" s="57" t="s">
        <v>48</v>
      </c>
      <c r="B21" s="58" t="s">
        <v>93</v>
      </c>
      <c r="C21" s="57" t="s">
        <v>50</v>
      </c>
      <c r="D21" s="57" t="s">
        <v>94</v>
      </c>
      <c r="E21" s="57" t="s">
        <v>95</v>
      </c>
      <c r="F21" s="59" t="s">
        <v>96</v>
      </c>
      <c r="G21" s="60" t="s">
        <v>97</v>
      </c>
      <c r="H21" s="57" t="s">
        <v>98</v>
      </c>
      <c r="I21" s="61">
        <v>30</v>
      </c>
      <c r="J21" s="61">
        <v>30</v>
      </c>
      <c r="K21" s="61">
        <v>0</v>
      </c>
      <c r="L21" s="61">
        <v>12</v>
      </c>
      <c r="M21" s="61">
        <v>12</v>
      </c>
      <c r="N21" s="61">
        <v>12</v>
      </c>
      <c r="O21" s="61">
        <v>30</v>
      </c>
      <c r="P21" s="61">
        <v>66</v>
      </c>
      <c r="Q21" s="61">
        <v>6</v>
      </c>
      <c r="R21" s="61">
        <v>6</v>
      </c>
      <c r="S21" s="61">
        <v>8</v>
      </c>
      <c r="T21" s="61">
        <v>16</v>
      </c>
      <c r="U21" s="61">
        <v>36</v>
      </c>
      <c r="V21" s="61">
        <v>306</v>
      </c>
      <c r="W21" s="123">
        <f t="shared" si="0"/>
        <v>27540</v>
      </c>
      <c r="X21" s="61">
        <v>20.399999999999999</v>
      </c>
      <c r="Y21" s="122">
        <f t="shared" si="1"/>
        <v>1835.9999999999998</v>
      </c>
      <c r="Z21" s="61">
        <v>4800</v>
      </c>
      <c r="AA21" s="122"/>
      <c r="AB21" s="61">
        <v>2400</v>
      </c>
      <c r="AC21" s="62"/>
      <c r="AD21" s="123"/>
      <c r="AE21" s="61">
        <v>2400</v>
      </c>
      <c r="AF21" s="122">
        <f t="shared" si="2"/>
        <v>216000</v>
      </c>
      <c r="AG21" s="136"/>
      <c r="AH21" s="61">
        <v>3.4</v>
      </c>
      <c r="AI21" s="47">
        <f t="shared" si="3"/>
        <v>306</v>
      </c>
      <c r="AJ21" s="62"/>
      <c r="AK21" s="61">
        <v>3.4</v>
      </c>
      <c r="AL21" s="116">
        <f t="shared" si="4"/>
        <v>306</v>
      </c>
      <c r="AM21" s="61">
        <v>30</v>
      </c>
      <c r="AN21" s="139">
        <f t="shared" si="5"/>
        <v>2700</v>
      </c>
      <c r="AO21" s="61">
        <v>18</v>
      </c>
      <c r="AP21" s="58" t="s">
        <v>56</v>
      </c>
    </row>
    <row r="22" spans="1:42" ht="12.75" hidden="1" customHeight="1" x14ac:dyDescent="0.3">
      <c r="A22" s="63" t="s">
        <v>99</v>
      </c>
      <c r="B22" s="63"/>
      <c r="C22" s="63"/>
      <c r="D22" s="63"/>
      <c r="E22" s="63"/>
      <c r="F22" s="64"/>
      <c r="G22" s="64"/>
      <c r="H22" s="63"/>
      <c r="I22" s="65">
        <f>SUM(I8:I21)</f>
        <v>442</v>
      </c>
      <c r="J22" s="65">
        <f t="shared" ref="J22:AO22" si="6">SUM(J8:J21)</f>
        <v>434</v>
      </c>
      <c r="K22" s="65">
        <f t="shared" si="6"/>
        <v>6</v>
      </c>
      <c r="L22" s="65">
        <f t="shared" si="6"/>
        <v>182</v>
      </c>
      <c r="M22" s="65">
        <f t="shared" si="6"/>
        <v>182</v>
      </c>
      <c r="N22" s="65">
        <f t="shared" si="6"/>
        <v>182</v>
      </c>
      <c r="O22" s="65">
        <f t="shared" si="6"/>
        <v>438</v>
      </c>
      <c r="P22" s="65">
        <f t="shared" si="6"/>
        <v>984</v>
      </c>
      <c r="Q22" s="65">
        <f t="shared" si="6"/>
        <v>92</v>
      </c>
      <c r="R22" s="65">
        <f t="shared" si="6"/>
        <v>92</v>
      </c>
      <c r="S22" s="65">
        <f t="shared" si="6"/>
        <v>120</v>
      </c>
      <c r="T22" s="65">
        <f t="shared" si="6"/>
        <v>228</v>
      </c>
      <c r="U22" s="65">
        <f t="shared" si="6"/>
        <v>532</v>
      </c>
      <c r="V22" s="65">
        <f t="shared" si="6"/>
        <v>4548</v>
      </c>
      <c r="W22" s="124">
        <f t="shared" si="0"/>
        <v>409320</v>
      </c>
      <c r="X22" s="65">
        <f t="shared" si="6"/>
        <v>303.19999999999993</v>
      </c>
      <c r="Y22" s="128">
        <f>X22*90</f>
        <v>27287.999999999993</v>
      </c>
      <c r="Z22" s="65">
        <f t="shared" si="6"/>
        <v>70080</v>
      </c>
      <c r="AA22" s="124"/>
      <c r="AB22" s="65">
        <f t="shared" si="6"/>
        <v>35040</v>
      </c>
      <c r="AC22" s="66"/>
      <c r="AD22" s="124"/>
      <c r="AE22" s="65">
        <f t="shared" si="6"/>
        <v>35040</v>
      </c>
      <c r="AF22" s="124">
        <f>AE22*90</f>
        <v>3153600</v>
      </c>
      <c r="AG22" s="137"/>
      <c r="AH22" s="65">
        <f t="shared" si="6"/>
        <v>50.533333333333339</v>
      </c>
      <c r="AI22" s="66">
        <f>AH22*90</f>
        <v>4548.0000000000009</v>
      </c>
      <c r="AJ22" s="66"/>
      <c r="AK22" s="65">
        <f t="shared" si="6"/>
        <v>50.533333333333339</v>
      </c>
      <c r="AL22" s="117">
        <f>AK22*90</f>
        <v>4548.0000000000009</v>
      </c>
      <c r="AM22" s="65">
        <f t="shared" si="6"/>
        <v>438</v>
      </c>
      <c r="AN22" s="140">
        <f>AM22*90</f>
        <v>39420</v>
      </c>
      <c r="AO22" s="65">
        <f t="shared" si="6"/>
        <v>262.79999999999995</v>
      </c>
      <c r="AP22" s="63"/>
    </row>
    <row r="23" spans="1:42" ht="15.75" hidden="1" customHeight="1" thickTop="1" x14ac:dyDescent="0.25">
      <c r="A23" s="49" t="s">
        <v>100</v>
      </c>
      <c r="B23" s="50" t="s">
        <v>49</v>
      </c>
      <c r="C23" s="49" t="s">
        <v>50</v>
      </c>
      <c r="D23" s="49" t="s">
        <v>51</v>
      </c>
      <c r="E23" s="49" t="s">
        <v>52</v>
      </c>
      <c r="F23" s="51" t="s">
        <v>101</v>
      </c>
      <c r="G23" s="45" t="s">
        <v>102</v>
      </c>
      <c r="H23" s="49" t="s">
        <v>103</v>
      </c>
      <c r="I23" s="46">
        <v>90</v>
      </c>
      <c r="J23" s="46">
        <v>10</v>
      </c>
      <c r="K23" s="46">
        <v>0</v>
      </c>
      <c r="L23" s="46">
        <v>4</v>
      </c>
      <c r="M23" s="46">
        <v>4</v>
      </c>
      <c r="N23" s="46">
        <v>4</v>
      </c>
      <c r="O23" s="46">
        <v>10</v>
      </c>
      <c r="P23" s="46">
        <v>22</v>
      </c>
      <c r="Q23" s="46">
        <v>18</v>
      </c>
      <c r="R23" s="46">
        <v>18</v>
      </c>
      <c r="S23" s="46">
        <v>24</v>
      </c>
      <c r="T23" s="46">
        <v>46</v>
      </c>
      <c r="U23" s="46">
        <v>106</v>
      </c>
      <c r="V23" s="46">
        <v>384</v>
      </c>
      <c r="W23" s="125">
        <f>V23*90</f>
        <v>34560</v>
      </c>
      <c r="X23" s="46">
        <v>25.6</v>
      </c>
      <c r="Y23" s="129">
        <f>X23*90</f>
        <v>2304</v>
      </c>
      <c r="Z23" s="46">
        <v>8000</v>
      </c>
      <c r="AA23" s="122"/>
      <c r="AB23" s="46">
        <v>4000</v>
      </c>
      <c r="AC23" s="47"/>
      <c r="AD23" s="122"/>
      <c r="AE23" s="46">
        <v>4000</v>
      </c>
      <c r="AF23" s="122">
        <f>AE23*90</f>
        <v>360000</v>
      </c>
      <c r="AG23" s="135"/>
      <c r="AH23" s="46">
        <v>4.2666666666666666</v>
      </c>
      <c r="AI23" s="47">
        <f>AH23*90</f>
        <v>384</v>
      </c>
      <c r="AJ23" s="47"/>
      <c r="AK23" s="46">
        <v>4.2666666666666666</v>
      </c>
      <c r="AL23" s="116">
        <f>AK23*90</f>
        <v>384</v>
      </c>
      <c r="AM23" s="46">
        <v>50</v>
      </c>
      <c r="AN23" s="141">
        <f t="shared" ref="AN23" si="7">AM23*90</f>
        <v>4500</v>
      </c>
      <c r="AO23" s="46">
        <v>30</v>
      </c>
      <c r="AP23" s="67" t="s">
        <v>104</v>
      </c>
    </row>
    <row r="24" spans="1:42" ht="16.5" thickTop="1" thickBot="1" x14ac:dyDescent="0.3">
      <c r="A24" s="63"/>
      <c r="B24" s="63"/>
      <c r="C24" s="63"/>
      <c r="D24" s="63"/>
      <c r="E24" s="63"/>
      <c r="F24" s="64"/>
      <c r="G24" s="64"/>
      <c r="H24" s="63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126"/>
      <c r="X24" s="65"/>
      <c r="Y24" s="128"/>
      <c r="Z24" s="65"/>
      <c r="AA24" s="124"/>
      <c r="AB24" s="65"/>
      <c r="AC24" s="66"/>
      <c r="AD24" s="124"/>
      <c r="AE24" s="65"/>
      <c r="AF24" s="124"/>
      <c r="AG24" s="137"/>
      <c r="AH24" s="65"/>
      <c r="AI24" s="66"/>
      <c r="AJ24" s="66"/>
      <c r="AK24" s="65"/>
      <c r="AL24" s="117"/>
      <c r="AM24" s="65"/>
      <c r="AN24" s="140"/>
      <c r="AO24" s="65"/>
      <c r="AP24" s="63"/>
    </row>
    <row r="25" spans="1:42" x14ac:dyDescent="0.25">
      <c r="A25" s="49" t="s">
        <v>105</v>
      </c>
      <c r="B25" s="50" t="s">
        <v>49</v>
      </c>
      <c r="C25" s="49" t="s">
        <v>50</v>
      </c>
      <c r="D25" s="49" t="s">
        <v>51</v>
      </c>
      <c r="E25" s="49" t="s">
        <v>64</v>
      </c>
      <c r="F25" s="51" t="s">
        <v>65</v>
      </c>
      <c r="G25" s="161" t="s">
        <v>106</v>
      </c>
      <c r="H25" s="49" t="s">
        <v>107</v>
      </c>
      <c r="I25" s="46">
        <v>336</v>
      </c>
      <c r="J25" s="46">
        <v>300</v>
      </c>
      <c r="K25" s="46">
        <v>0</v>
      </c>
      <c r="L25" s="46">
        <v>120</v>
      </c>
      <c r="M25" s="46">
        <v>120</v>
      </c>
      <c r="N25" s="46">
        <v>120</v>
      </c>
      <c r="O25" s="46">
        <v>300</v>
      </c>
      <c r="P25" s="46">
        <v>660</v>
      </c>
      <c r="Q25" s="46">
        <v>68</v>
      </c>
      <c r="R25" s="46">
        <v>68</v>
      </c>
      <c r="S25" s="46">
        <v>84</v>
      </c>
      <c r="T25" s="46">
        <v>168</v>
      </c>
      <c r="U25" s="46">
        <v>388</v>
      </c>
      <c r="V25" s="46">
        <v>3144</v>
      </c>
      <c r="W25" s="125">
        <f t="shared" ref="W25:W51" si="8">V25*90</f>
        <v>282960</v>
      </c>
      <c r="X25" s="46">
        <v>209.6</v>
      </c>
      <c r="Y25" s="129">
        <f>X25*90</f>
        <v>18864</v>
      </c>
      <c r="Z25" s="46">
        <v>50880</v>
      </c>
      <c r="AA25" s="122"/>
      <c r="AB25" s="46">
        <v>25440</v>
      </c>
      <c r="AC25" s="47"/>
      <c r="AD25" s="122"/>
      <c r="AE25" s="46">
        <v>25440</v>
      </c>
      <c r="AF25" s="122"/>
      <c r="AG25" s="135">
        <v>100</v>
      </c>
      <c r="AH25" s="46">
        <v>34.93333333333333</v>
      </c>
      <c r="AI25" s="68">
        <f>AH25*90</f>
        <v>3143.9999999999995</v>
      </c>
      <c r="AJ25" s="68"/>
      <c r="AK25" s="46">
        <v>34.93333333333333</v>
      </c>
      <c r="AL25" s="116">
        <f>AK25*90</f>
        <v>3143.9999999999995</v>
      </c>
      <c r="AM25" s="46">
        <v>318</v>
      </c>
      <c r="AN25" s="139"/>
      <c r="AO25" s="46">
        <v>190.79999999999998</v>
      </c>
      <c r="AP25" s="50" t="s">
        <v>104</v>
      </c>
    </row>
    <row r="26" spans="1:42" x14ac:dyDescent="0.25">
      <c r="A26" s="49" t="s">
        <v>105</v>
      </c>
      <c r="B26" s="49" t="s">
        <v>108</v>
      </c>
      <c r="C26" s="49" t="s">
        <v>50</v>
      </c>
      <c r="D26" s="49" t="s">
        <v>2</v>
      </c>
      <c r="E26" s="49" t="s">
        <v>109</v>
      </c>
      <c r="F26" s="51" t="s">
        <v>110</v>
      </c>
      <c r="G26" s="161" t="s">
        <v>111</v>
      </c>
      <c r="H26" s="49" t="s">
        <v>112</v>
      </c>
      <c r="I26" s="46">
        <v>100</v>
      </c>
      <c r="J26" s="46">
        <v>20</v>
      </c>
      <c r="K26" s="46">
        <v>0</v>
      </c>
      <c r="L26" s="46">
        <v>8</v>
      </c>
      <c r="M26" s="46">
        <v>8</v>
      </c>
      <c r="N26" s="46">
        <v>8</v>
      </c>
      <c r="O26" s="46">
        <v>20</v>
      </c>
      <c r="P26" s="46">
        <v>44</v>
      </c>
      <c r="Q26" s="46">
        <v>20</v>
      </c>
      <c r="R26" s="46">
        <v>20</v>
      </c>
      <c r="S26" s="46">
        <v>26</v>
      </c>
      <c r="T26" s="46">
        <v>50</v>
      </c>
      <c r="U26" s="46">
        <v>116</v>
      </c>
      <c r="V26" s="46">
        <v>480</v>
      </c>
      <c r="W26" s="125">
        <f t="shared" si="8"/>
        <v>43200</v>
      </c>
      <c r="X26" s="46">
        <v>32</v>
      </c>
      <c r="Y26" s="129">
        <f t="shared" ref="Y26:Y30" si="9">X26*90</f>
        <v>2880</v>
      </c>
      <c r="Z26" s="46">
        <v>9600</v>
      </c>
      <c r="AA26" s="122"/>
      <c r="AB26" s="46">
        <v>4800</v>
      </c>
      <c r="AC26" s="47"/>
      <c r="AD26" s="148">
        <v>25000</v>
      </c>
      <c r="AE26" s="46">
        <v>4800</v>
      </c>
      <c r="AF26" s="122"/>
      <c r="AG26" s="135">
        <v>100</v>
      </c>
      <c r="AH26" s="46">
        <v>5.333333333333333</v>
      </c>
      <c r="AI26" s="68">
        <f t="shared" ref="AI26:AI30" si="10">AH26*90</f>
        <v>480</v>
      </c>
      <c r="AJ26" s="68"/>
      <c r="AK26" s="46">
        <v>5.333333333333333</v>
      </c>
      <c r="AL26" s="116">
        <f t="shared" ref="AL26:AL30" si="11">AK26*90</f>
        <v>480</v>
      </c>
      <c r="AM26" s="46">
        <v>60</v>
      </c>
      <c r="AN26" s="139"/>
      <c r="AO26" s="46">
        <v>36</v>
      </c>
      <c r="AP26" s="50" t="s">
        <v>56</v>
      </c>
    </row>
    <row r="27" spans="1:42" x14ac:dyDescent="0.25">
      <c r="A27" s="49" t="s">
        <v>105</v>
      </c>
      <c r="B27" s="50" t="s">
        <v>113</v>
      </c>
      <c r="C27" s="49" t="s">
        <v>50</v>
      </c>
      <c r="D27" s="49" t="s">
        <v>114</v>
      </c>
      <c r="E27" s="49" t="s">
        <v>115</v>
      </c>
      <c r="F27" s="51" t="s">
        <v>114</v>
      </c>
      <c r="G27" s="161" t="s">
        <v>116</v>
      </c>
      <c r="H27" s="49" t="s">
        <v>117</v>
      </c>
      <c r="I27" s="46">
        <v>108</v>
      </c>
      <c r="J27" s="46">
        <v>60</v>
      </c>
      <c r="K27" s="46">
        <v>0</v>
      </c>
      <c r="L27" s="46">
        <v>24</v>
      </c>
      <c r="M27" s="46">
        <v>24</v>
      </c>
      <c r="N27" s="46">
        <v>24</v>
      </c>
      <c r="O27" s="46">
        <v>60</v>
      </c>
      <c r="P27" s="46">
        <v>132</v>
      </c>
      <c r="Q27" s="46">
        <v>22</v>
      </c>
      <c r="R27" s="46">
        <v>22</v>
      </c>
      <c r="S27" s="46">
        <v>28</v>
      </c>
      <c r="T27" s="46">
        <v>54</v>
      </c>
      <c r="U27" s="46">
        <v>126</v>
      </c>
      <c r="V27" s="46">
        <v>774</v>
      </c>
      <c r="W27" s="125">
        <f t="shared" si="8"/>
        <v>69660</v>
      </c>
      <c r="X27" s="46">
        <v>51.6</v>
      </c>
      <c r="Y27" s="129">
        <f t="shared" si="9"/>
        <v>4644</v>
      </c>
      <c r="Z27" s="46">
        <v>13440</v>
      </c>
      <c r="AA27" s="122"/>
      <c r="AB27" s="46">
        <v>6720</v>
      </c>
      <c r="AC27" s="47"/>
      <c r="AD27" s="122"/>
      <c r="AE27" s="46">
        <v>6720</v>
      </c>
      <c r="AF27" s="122"/>
      <c r="AG27" s="135">
        <v>100</v>
      </c>
      <c r="AH27" s="46">
        <v>8.6</v>
      </c>
      <c r="AI27" s="68">
        <f t="shared" si="10"/>
        <v>774</v>
      </c>
      <c r="AJ27" s="68"/>
      <c r="AK27" s="46">
        <v>8.6</v>
      </c>
      <c r="AL27" s="116">
        <f t="shared" si="11"/>
        <v>774</v>
      </c>
      <c r="AM27" s="46">
        <v>84</v>
      </c>
      <c r="AN27" s="139"/>
      <c r="AO27" s="46">
        <v>50.4</v>
      </c>
      <c r="AP27" s="50" t="s">
        <v>56</v>
      </c>
    </row>
    <row r="28" spans="1:42" x14ac:dyDescent="0.25">
      <c r="A28" s="49" t="s">
        <v>105</v>
      </c>
      <c r="B28" s="50" t="s">
        <v>88</v>
      </c>
      <c r="C28" s="49" t="s">
        <v>50</v>
      </c>
      <c r="D28" s="49" t="s">
        <v>4</v>
      </c>
      <c r="E28" s="49" t="s">
        <v>118</v>
      </c>
      <c r="F28" s="51" t="s">
        <v>119</v>
      </c>
      <c r="G28" s="161" t="s">
        <v>120</v>
      </c>
      <c r="H28" s="49" t="s">
        <v>121</v>
      </c>
      <c r="I28" s="46">
        <v>38</v>
      </c>
      <c r="J28" s="46">
        <v>32</v>
      </c>
      <c r="K28" s="46">
        <v>2</v>
      </c>
      <c r="L28" s="46">
        <v>14</v>
      </c>
      <c r="M28" s="46">
        <v>14</v>
      </c>
      <c r="N28" s="46">
        <v>14</v>
      </c>
      <c r="O28" s="46">
        <v>32</v>
      </c>
      <c r="P28" s="46">
        <v>74</v>
      </c>
      <c r="Q28" s="46">
        <v>8</v>
      </c>
      <c r="R28" s="46">
        <v>8</v>
      </c>
      <c r="S28" s="46">
        <v>10</v>
      </c>
      <c r="T28" s="46">
        <v>20</v>
      </c>
      <c r="U28" s="46">
        <v>46</v>
      </c>
      <c r="V28" s="46">
        <v>360</v>
      </c>
      <c r="W28" s="125">
        <f t="shared" si="8"/>
        <v>32400</v>
      </c>
      <c r="X28" s="46">
        <v>24</v>
      </c>
      <c r="Y28" s="129">
        <f t="shared" si="9"/>
        <v>2160</v>
      </c>
      <c r="Z28" s="46">
        <v>5600</v>
      </c>
      <c r="AA28" s="122"/>
      <c r="AB28" s="46">
        <v>2800</v>
      </c>
      <c r="AC28" s="47"/>
      <c r="AD28" s="122">
        <v>25000</v>
      </c>
      <c r="AE28" s="46">
        <v>2800</v>
      </c>
      <c r="AF28" s="122"/>
      <c r="AG28" s="135">
        <v>100</v>
      </c>
      <c r="AH28" s="46">
        <v>4</v>
      </c>
      <c r="AI28" s="68">
        <f t="shared" si="10"/>
        <v>360</v>
      </c>
      <c r="AJ28" s="68"/>
      <c r="AK28" s="46">
        <v>4</v>
      </c>
      <c r="AL28" s="116">
        <f t="shared" si="11"/>
        <v>360</v>
      </c>
      <c r="AM28" s="46">
        <v>35</v>
      </c>
      <c r="AN28" s="139"/>
      <c r="AO28" s="46">
        <v>21</v>
      </c>
      <c r="AP28" s="50" t="s">
        <v>56</v>
      </c>
    </row>
    <row r="29" spans="1:42" x14ac:dyDescent="0.25">
      <c r="A29" s="49" t="s">
        <v>105</v>
      </c>
      <c r="B29" s="50" t="s">
        <v>122</v>
      </c>
      <c r="C29" s="49" t="s">
        <v>50</v>
      </c>
      <c r="D29" s="49" t="s">
        <v>7</v>
      </c>
      <c r="E29" s="49" t="s">
        <v>123</v>
      </c>
      <c r="F29" s="51" t="s">
        <v>124</v>
      </c>
      <c r="G29" s="161" t="s">
        <v>125</v>
      </c>
      <c r="H29" s="49" t="s">
        <v>126</v>
      </c>
      <c r="I29" s="46">
        <v>100</v>
      </c>
      <c r="J29" s="46">
        <v>123</v>
      </c>
      <c r="K29" s="46">
        <v>9</v>
      </c>
      <c r="L29" s="46">
        <v>50</v>
      </c>
      <c r="M29" s="46">
        <v>50</v>
      </c>
      <c r="N29" s="46">
        <v>50</v>
      </c>
      <c r="O29" s="46">
        <v>124</v>
      </c>
      <c r="P29" s="46">
        <v>274</v>
      </c>
      <c r="Q29" s="46">
        <v>20</v>
      </c>
      <c r="R29" s="46">
        <v>20</v>
      </c>
      <c r="S29" s="46">
        <v>26</v>
      </c>
      <c r="T29" s="46">
        <v>50</v>
      </c>
      <c r="U29" s="46">
        <v>116</v>
      </c>
      <c r="V29" s="46">
        <v>1170</v>
      </c>
      <c r="W29" s="125">
        <f t="shared" si="8"/>
        <v>105300</v>
      </c>
      <c r="X29" s="46">
        <v>78</v>
      </c>
      <c r="Y29" s="129">
        <f t="shared" si="9"/>
        <v>7020</v>
      </c>
      <c r="Z29" s="46">
        <v>17840</v>
      </c>
      <c r="AA29" s="122"/>
      <c r="AB29" s="46">
        <v>8920</v>
      </c>
      <c r="AC29" s="47"/>
      <c r="AD29" s="122">
        <v>25000</v>
      </c>
      <c r="AE29" s="46">
        <v>8920</v>
      </c>
      <c r="AF29" s="122"/>
      <c r="AG29" s="135">
        <v>100</v>
      </c>
      <c r="AH29" s="46">
        <v>13</v>
      </c>
      <c r="AI29" s="68">
        <f t="shared" si="10"/>
        <v>1170</v>
      </c>
      <c r="AJ29" s="68"/>
      <c r="AK29" s="46">
        <v>13</v>
      </c>
      <c r="AL29" s="116">
        <f t="shared" si="11"/>
        <v>1170</v>
      </c>
      <c r="AM29" s="46">
        <v>111.5</v>
      </c>
      <c r="AN29" s="139"/>
      <c r="AO29" s="46">
        <v>66.899999999999991</v>
      </c>
      <c r="AP29" s="50" t="s">
        <v>56</v>
      </c>
    </row>
    <row r="30" spans="1:42" ht="15.75" thickBot="1" x14ac:dyDescent="0.3">
      <c r="A30" s="49" t="s">
        <v>105</v>
      </c>
      <c r="B30" s="50" t="s">
        <v>127</v>
      </c>
      <c r="C30" s="49" t="s">
        <v>50</v>
      </c>
      <c r="D30" s="49" t="s">
        <v>128</v>
      </c>
      <c r="E30" s="49" t="s">
        <v>129</v>
      </c>
      <c r="F30" s="51" t="s">
        <v>130</v>
      </c>
      <c r="G30" s="161" t="s">
        <v>131</v>
      </c>
      <c r="H30" s="49" t="s">
        <v>132</v>
      </c>
      <c r="I30" s="46">
        <v>259</v>
      </c>
      <c r="J30" s="46">
        <v>157</v>
      </c>
      <c r="K30" s="46">
        <v>14</v>
      </c>
      <c r="L30" s="46">
        <v>64</v>
      </c>
      <c r="M30" s="46">
        <v>64</v>
      </c>
      <c r="N30" s="46">
        <v>64</v>
      </c>
      <c r="O30" s="46">
        <v>158</v>
      </c>
      <c r="P30" s="46">
        <v>350</v>
      </c>
      <c r="Q30" s="46">
        <v>52</v>
      </c>
      <c r="R30" s="46">
        <v>52</v>
      </c>
      <c r="S30" s="46">
        <v>66</v>
      </c>
      <c r="T30" s="46">
        <v>130</v>
      </c>
      <c r="U30" s="46">
        <v>300</v>
      </c>
      <c r="V30" s="46">
        <v>1950</v>
      </c>
      <c r="W30" s="125">
        <f t="shared" si="8"/>
        <v>175500</v>
      </c>
      <c r="X30" s="46">
        <v>130</v>
      </c>
      <c r="Y30" s="129">
        <f t="shared" si="9"/>
        <v>11700</v>
      </c>
      <c r="Z30" s="46">
        <v>33280</v>
      </c>
      <c r="AA30" s="123"/>
      <c r="AB30" s="61">
        <v>16640</v>
      </c>
      <c r="AC30" s="62"/>
      <c r="AD30" s="123"/>
      <c r="AE30" s="61">
        <v>16640</v>
      </c>
      <c r="AF30" s="123"/>
      <c r="AG30" s="136">
        <v>100</v>
      </c>
      <c r="AH30" s="61">
        <v>21.666666666666668</v>
      </c>
      <c r="AI30" s="68">
        <f t="shared" si="10"/>
        <v>1950</v>
      </c>
      <c r="AJ30" s="68"/>
      <c r="AK30" s="61">
        <v>21.666666666666668</v>
      </c>
      <c r="AL30" s="118">
        <f t="shared" si="11"/>
        <v>1950</v>
      </c>
      <c r="AM30" s="61">
        <v>208</v>
      </c>
      <c r="AN30" s="141"/>
      <c r="AO30" s="61">
        <v>124.8</v>
      </c>
      <c r="AP30" s="69" t="s">
        <v>56</v>
      </c>
    </row>
    <row r="31" spans="1:42" ht="15.75" thickBot="1" x14ac:dyDescent="0.3">
      <c r="A31" s="63" t="s">
        <v>133</v>
      </c>
      <c r="B31" s="63"/>
      <c r="C31" s="63"/>
      <c r="D31" s="63"/>
      <c r="E31" s="63"/>
      <c r="F31" s="64"/>
      <c r="G31" s="162"/>
      <c r="H31" s="63"/>
      <c r="I31" s="65">
        <f>SUM(I25:I30)</f>
        <v>941</v>
      </c>
      <c r="J31" s="65">
        <f t="shared" ref="J31:AO31" si="12">SUM(J25:J30)</f>
        <v>692</v>
      </c>
      <c r="K31" s="65">
        <f t="shared" si="12"/>
        <v>25</v>
      </c>
      <c r="L31" s="65">
        <f t="shared" si="12"/>
        <v>280</v>
      </c>
      <c r="M31" s="65">
        <f t="shared" si="12"/>
        <v>280</v>
      </c>
      <c r="N31" s="65">
        <f t="shared" si="12"/>
        <v>280</v>
      </c>
      <c r="O31" s="65">
        <f t="shared" si="12"/>
        <v>694</v>
      </c>
      <c r="P31" s="65">
        <f t="shared" si="12"/>
        <v>1534</v>
      </c>
      <c r="Q31" s="65">
        <f t="shared" si="12"/>
        <v>190</v>
      </c>
      <c r="R31" s="65">
        <f t="shared" si="12"/>
        <v>190</v>
      </c>
      <c r="S31" s="65">
        <f t="shared" si="12"/>
        <v>240</v>
      </c>
      <c r="T31" s="65">
        <f t="shared" si="12"/>
        <v>472</v>
      </c>
      <c r="U31" s="65">
        <f t="shared" si="12"/>
        <v>1092</v>
      </c>
      <c r="V31" s="65">
        <f t="shared" si="12"/>
        <v>7878</v>
      </c>
      <c r="W31" s="126">
        <f t="shared" si="8"/>
        <v>709020</v>
      </c>
      <c r="X31" s="65">
        <f t="shared" si="12"/>
        <v>525.20000000000005</v>
      </c>
      <c r="Y31" s="128">
        <f>X31*90</f>
        <v>47268.000000000007</v>
      </c>
      <c r="Z31" s="65">
        <f t="shared" si="12"/>
        <v>130640</v>
      </c>
      <c r="AA31" s="124"/>
      <c r="AB31" s="70">
        <f t="shared" si="12"/>
        <v>65320</v>
      </c>
      <c r="AC31" s="71"/>
      <c r="AD31" s="149">
        <v>75000</v>
      </c>
      <c r="AE31" s="65">
        <f t="shared" si="12"/>
        <v>65320</v>
      </c>
      <c r="AF31" s="124"/>
      <c r="AG31" s="137">
        <f>SUM(AG25:AG30)</f>
        <v>600</v>
      </c>
      <c r="AH31" s="65">
        <f t="shared" si="12"/>
        <v>87.533333333333346</v>
      </c>
      <c r="AI31" s="66">
        <f>AH31*90</f>
        <v>7878.0000000000009</v>
      </c>
      <c r="AJ31" s="66"/>
      <c r="AK31" s="65">
        <f t="shared" si="12"/>
        <v>87.533333333333346</v>
      </c>
      <c r="AL31" s="117">
        <f>AK31*90</f>
        <v>7878.0000000000009</v>
      </c>
      <c r="AM31" s="65">
        <f t="shared" si="12"/>
        <v>816.5</v>
      </c>
      <c r="AN31" s="140"/>
      <c r="AO31" s="65">
        <f t="shared" si="12"/>
        <v>489.9</v>
      </c>
      <c r="AP31" s="63"/>
    </row>
    <row r="32" spans="1:42" x14ac:dyDescent="0.25">
      <c r="A32" s="49" t="s">
        <v>134</v>
      </c>
      <c r="B32" s="50" t="s">
        <v>49</v>
      </c>
      <c r="C32" s="49" t="s">
        <v>50</v>
      </c>
      <c r="D32" s="49" t="s">
        <v>51</v>
      </c>
      <c r="E32" s="49" t="s">
        <v>64</v>
      </c>
      <c r="F32" s="51" t="s">
        <v>65</v>
      </c>
      <c r="G32" s="161" t="s">
        <v>135</v>
      </c>
      <c r="H32" s="49" t="s">
        <v>136</v>
      </c>
      <c r="I32" s="46">
        <v>110</v>
      </c>
      <c r="J32" s="46">
        <v>50</v>
      </c>
      <c r="K32" s="46">
        <v>0</v>
      </c>
      <c r="L32" s="46">
        <v>20</v>
      </c>
      <c r="M32" s="46">
        <v>20</v>
      </c>
      <c r="N32" s="46">
        <v>20</v>
      </c>
      <c r="O32" s="46">
        <v>50</v>
      </c>
      <c r="P32" s="46">
        <v>110</v>
      </c>
      <c r="Q32" s="46">
        <v>22</v>
      </c>
      <c r="R32" s="46">
        <v>22</v>
      </c>
      <c r="S32" s="46">
        <v>28</v>
      </c>
      <c r="T32" s="46">
        <v>56</v>
      </c>
      <c r="U32" s="46">
        <v>128</v>
      </c>
      <c r="V32" s="46">
        <v>714</v>
      </c>
      <c r="W32" s="125">
        <f t="shared" si="8"/>
        <v>64260</v>
      </c>
      <c r="X32" s="46">
        <v>47.6</v>
      </c>
      <c r="Y32" s="129">
        <f>X32*90</f>
        <v>4284</v>
      </c>
      <c r="Z32" s="46">
        <v>12800</v>
      </c>
      <c r="AA32" s="122">
        <v>192000</v>
      </c>
      <c r="AB32" s="46">
        <v>6400</v>
      </c>
      <c r="AC32" s="47"/>
      <c r="AD32" s="122"/>
      <c r="AE32" s="46">
        <v>6400</v>
      </c>
      <c r="AF32" s="122">
        <f>AE32*30</f>
        <v>192000</v>
      </c>
      <c r="AG32" s="135">
        <v>100</v>
      </c>
      <c r="AH32" s="46">
        <v>7.9333333333333336</v>
      </c>
      <c r="AI32" s="47">
        <f>AH32*90</f>
        <v>714</v>
      </c>
      <c r="AJ32" s="47"/>
      <c r="AK32" s="46">
        <v>7.9333333333333336</v>
      </c>
      <c r="AL32" s="116">
        <f>AK32*90</f>
        <v>714</v>
      </c>
      <c r="AM32" s="46">
        <v>80</v>
      </c>
      <c r="AN32" s="122">
        <f>AM32*20</f>
        <v>1600</v>
      </c>
      <c r="AO32" s="46">
        <v>48</v>
      </c>
      <c r="AP32" s="50" t="s">
        <v>56</v>
      </c>
    </row>
    <row r="33" spans="1:42" x14ac:dyDescent="0.25">
      <c r="A33" s="49" t="s">
        <v>134</v>
      </c>
      <c r="B33" s="50" t="s">
        <v>49</v>
      </c>
      <c r="C33" s="49" t="s">
        <v>50</v>
      </c>
      <c r="D33" s="49" t="s">
        <v>51</v>
      </c>
      <c r="E33" s="49" t="s">
        <v>64</v>
      </c>
      <c r="F33" s="51" t="s">
        <v>65</v>
      </c>
      <c r="G33" s="161" t="s">
        <v>137</v>
      </c>
      <c r="H33" s="49" t="s">
        <v>138</v>
      </c>
      <c r="I33" s="46">
        <v>60</v>
      </c>
      <c r="J33" s="46">
        <v>74</v>
      </c>
      <c r="K33" s="46">
        <v>0</v>
      </c>
      <c r="L33" s="46">
        <v>30</v>
      </c>
      <c r="M33" s="46">
        <v>30</v>
      </c>
      <c r="N33" s="46">
        <v>30</v>
      </c>
      <c r="O33" s="46">
        <v>74</v>
      </c>
      <c r="P33" s="46">
        <v>164</v>
      </c>
      <c r="Q33" s="46">
        <v>12</v>
      </c>
      <c r="R33" s="46">
        <v>12</v>
      </c>
      <c r="S33" s="46">
        <v>16</v>
      </c>
      <c r="T33" s="46">
        <v>30</v>
      </c>
      <c r="U33" s="46">
        <v>70</v>
      </c>
      <c r="V33" s="46">
        <v>702</v>
      </c>
      <c r="W33" s="125">
        <f t="shared" si="8"/>
        <v>63180</v>
      </c>
      <c r="X33" s="46">
        <v>46.8</v>
      </c>
      <c r="Y33" s="129">
        <f t="shared" ref="Y33:Y49" si="13">X33*90</f>
        <v>4212</v>
      </c>
      <c r="Z33" s="46">
        <v>10720</v>
      </c>
      <c r="AA33" s="122">
        <v>160800</v>
      </c>
      <c r="AB33" s="46">
        <v>5360</v>
      </c>
      <c r="AC33" s="47"/>
      <c r="AD33" s="122"/>
      <c r="AE33" s="46">
        <v>5360</v>
      </c>
      <c r="AF33" s="122">
        <f t="shared" ref="AF33:AF48" si="14">AE33*30</f>
        <v>160800</v>
      </c>
      <c r="AG33" s="135">
        <v>100</v>
      </c>
      <c r="AH33" s="46">
        <v>7.8</v>
      </c>
      <c r="AI33" s="47">
        <f t="shared" ref="AI33:AI49" si="15">AH33*90</f>
        <v>702</v>
      </c>
      <c r="AJ33" s="47"/>
      <c r="AK33" s="46">
        <v>7.8</v>
      </c>
      <c r="AL33" s="116">
        <f t="shared" ref="AL33:AL49" si="16">AK33*90</f>
        <v>702</v>
      </c>
      <c r="AM33" s="46">
        <v>67</v>
      </c>
      <c r="AN33" s="122">
        <f t="shared" ref="AN33:AN50" si="17">AM33*20</f>
        <v>1340</v>
      </c>
      <c r="AO33" s="46">
        <v>40.200000000000003</v>
      </c>
      <c r="AP33" s="50" t="s">
        <v>56</v>
      </c>
    </row>
    <row r="34" spans="1:42" x14ac:dyDescent="0.25">
      <c r="A34" s="49" t="s">
        <v>134</v>
      </c>
      <c r="B34" s="50" t="s">
        <v>49</v>
      </c>
      <c r="C34" s="49" t="s">
        <v>50</v>
      </c>
      <c r="D34" s="49" t="s">
        <v>51</v>
      </c>
      <c r="E34" s="49" t="s">
        <v>64</v>
      </c>
      <c r="F34" s="51" t="s">
        <v>65</v>
      </c>
      <c r="G34" s="161" t="s">
        <v>139</v>
      </c>
      <c r="H34" s="49" t="s">
        <v>140</v>
      </c>
      <c r="I34" s="46">
        <v>46</v>
      </c>
      <c r="J34" s="46">
        <v>140</v>
      </c>
      <c r="K34" s="46">
        <v>0</v>
      </c>
      <c r="L34" s="46">
        <v>56</v>
      </c>
      <c r="M34" s="46">
        <v>56</v>
      </c>
      <c r="N34" s="46">
        <v>56</v>
      </c>
      <c r="O34" s="46">
        <v>140</v>
      </c>
      <c r="P34" s="46">
        <v>308</v>
      </c>
      <c r="Q34" s="46">
        <v>10</v>
      </c>
      <c r="R34" s="46">
        <v>10</v>
      </c>
      <c r="S34" s="46">
        <v>12</v>
      </c>
      <c r="T34" s="46">
        <v>24</v>
      </c>
      <c r="U34" s="46">
        <v>56</v>
      </c>
      <c r="V34" s="46">
        <v>1092</v>
      </c>
      <c r="W34" s="125">
        <f t="shared" si="8"/>
        <v>98280</v>
      </c>
      <c r="X34" s="46">
        <v>72.8</v>
      </c>
      <c r="Y34" s="129">
        <f t="shared" si="13"/>
        <v>6552</v>
      </c>
      <c r="Z34" s="46">
        <v>14880</v>
      </c>
      <c r="AA34" s="122">
        <v>223200</v>
      </c>
      <c r="AB34" s="46">
        <v>7440</v>
      </c>
      <c r="AC34" s="47"/>
      <c r="AD34" s="122"/>
      <c r="AE34" s="46">
        <v>7440</v>
      </c>
      <c r="AF34" s="122">
        <f t="shared" si="14"/>
        <v>223200</v>
      </c>
      <c r="AG34" s="135">
        <v>100</v>
      </c>
      <c r="AH34" s="46">
        <v>12.133333333333333</v>
      </c>
      <c r="AI34" s="47">
        <f t="shared" si="15"/>
        <v>1092</v>
      </c>
      <c r="AJ34" s="47"/>
      <c r="AK34" s="46">
        <v>12.133333333333333</v>
      </c>
      <c r="AL34" s="116">
        <f t="shared" si="16"/>
        <v>1092</v>
      </c>
      <c r="AM34" s="46">
        <v>93</v>
      </c>
      <c r="AN34" s="122">
        <f t="shared" si="17"/>
        <v>1860</v>
      </c>
      <c r="AO34" s="46">
        <v>55.8</v>
      </c>
      <c r="AP34" s="50" t="s">
        <v>56</v>
      </c>
    </row>
    <row r="35" spans="1:42" x14ac:dyDescent="0.25">
      <c r="A35" s="49" t="s">
        <v>134</v>
      </c>
      <c r="B35" s="50" t="s">
        <v>141</v>
      </c>
      <c r="C35" s="49" t="s">
        <v>50</v>
      </c>
      <c r="D35" s="49" t="s">
        <v>1</v>
      </c>
      <c r="E35" s="49" t="s">
        <v>142</v>
      </c>
      <c r="F35" s="51" t="s">
        <v>143</v>
      </c>
      <c r="G35" s="161" t="s">
        <v>144</v>
      </c>
      <c r="H35" s="49" t="s">
        <v>145</v>
      </c>
      <c r="I35" s="46">
        <v>41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10</v>
      </c>
      <c r="R35" s="46">
        <v>10</v>
      </c>
      <c r="S35" s="46">
        <v>12</v>
      </c>
      <c r="T35" s="46">
        <v>22</v>
      </c>
      <c r="U35" s="46">
        <v>54</v>
      </c>
      <c r="V35" s="46">
        <v>162</v>
      </c>
      <c r="W35" s="125">
        <f t="shared" si="8"/>
        <v>14580</v>
      </c>
      <c r="X35" s="46">
        <v>10.8</v>
      </c>
      <c r="Y35" s="129">
        <f t="shared" si="13"/>
        <v>972.00000000000011</v>
      </c>
      <c r="Z35" s="46">
        <v>3280</v>
      </c>
      <c r="AA35" s="122">
        <v>49200</v>
      </c>
      <c r="AB35" s="46">
        <v>1640</v>
      </c>
      <c r="AC35" s="47"/>
      <c r="AD35" s="122"/>
      <c r="AE35" s="46">
        <v>1640</v>
      </c>
      <c r="AF35" s="122">
        <f t="shared" si="14"/>
        <v>49200</v>
      </c>
      <c r="AG35" s="135">
        <v>100</v>
      </c>
      <c r="AH35" s="46">
        <v>1.8</v>
      </c>
      <c r="AI35" s="47">
        <f t="shared" si="15"/>
        <v>162</v>
      </c>
      <c r="AJ35" s="47"/>
      <c r="AK35" s="46">
        <v>1.8</v>
      </c>
      <c r="AL35" s="116">
        <f t="shared" si="16"/>
        <v>162</v>
      </c>
      <c r="AM35" s="46">
        <v>20.5</v>
      </c>
      <c r="AN35" s="122">
        <f t="shared" si="17"/>
        <v>410</v>
      </c>
      <c r="AO35" s="46">
        <v>12.299999999999999</v>
      </c>
      <c r="AP35" s="50" t="s">
        <v>56</v>
      </c>
    </row>
    <row r="36" spans="1:42" x14ac:dyDescent="0.25">
      <c r="A36" s="49" t="s">
        <v>134</v>
      </c>
      <c r="B36" s="50" t="s">
        <v>141</v>
      </c>
      <c r="C36" s="49" t="s">
        <v>50</v>
      </c>
      <c r="D36" s="49" t="s">
        <v>1</v>
      </c>
      <c r="E36" s="49" t="s">
        <v>146</v>
      </c>
      <c r="F36" s="51" t="s">
        <v>147</v>
      </c>
      <c r="G36" s="161" t="s">
        <v>148</v>
      </c>
      <c r="H36" s="49" t="s">
        <v>149</v>
      </c>
      <c r="I36" s="46">
        <v>51</v>
      </c>
      <c r="J36" s="46">
        <v>29</v>
      </c>
      <c r="K36" s="46">
        <v>0</v>
      </c>
      <c r="L36" s="46">
        <v>12</v>
      </c>
      <c r="M36" s="46">
        <v>12</v>
      </c>
      <c r="N36" s="46">
        <v>12</v>
      </c>
      <c r="O36" s="46">
        <v>30</v>
      </c>
      <c r="P36" s="46">
        <v>66</v>
      </c>
      <c r="Q36" s="46">
        <v>12</v>
      </c>
      <c r="R36" s="46">
        <v>12</v>
      </c>
      <c r="S36" s="46">
        <v>14</v>
      </c>
      <c r="T36" s="46">
        <v>26</v>
      </c>
      <c r="U36" s="46">
        <v>64</v>
      </c>
      <c r="V36" s="46">
        <v>390</v>
      </c>
      <c r="W36" s="125">
        <f t="shared" si="8"/>
        <v>35100</v>
      </c>
      <c r="X36" s="46">
        <v>26</v>
      </c>
      <c r="Y36" s="129">
        <f t="shared" si="13"/>
        <v>2340</v>
      </c>
      <c r="Z36" s="46">
        <v>6400</v>
      </c>
      <c r="AA36" s="122">
        <v>96000</v>
      </c>
      <c r="AB36" s="46">
        <v>3200</v>
      </c>
      <c r="AC36" s="47"/>
      <c r="AD36" s="122"/>
      <c r="AE36" s="46">
        <v>3200</v>
      </c>
      <c r="AF36" s="122">
        <f t="shared" si="14"/>
        <v>96000</v>
      </c>
      <c r="AG36" s="135">
        <v>100</v>
      </c>
      <c r="AH36" s="46">
        <v>4.333333333333333</v>
      </c>
      <c r="AI36" s="47">
        <f t="shared" si="15"/>
        <v>390</v>
      </c>
      <c r="AJ36" s="47"/>
      <c r="AK36" s="46">
        <v>4.333333333333333</v>
      </c>
      <c r="AL36" s="116">
        <f t="shared" si="16"/>
        <v>390</v>
      </c>
      <c r="AM36" s="46">
        <v>40</v>
      </c>
      <c r="AN36" s="122">
        <f t="shared" si="17"/>
        <v>800</v>
      </c>
      <c r="AO36" s="46">
        <v>24</v>
      </c>
      <c r="AP36" s="50" t="s">
        <v>56</v>
      </c>
    </row>
    <row r="37" spans="1:42" x14ac:dyDescent="0.25">
      <c r="A37" s="49" t="s">
        <v>134</v>
      </c>
      <c r="B37" s="50" t="s">
        <v>141</v>
      </c>
      <c r="C37" s="49" t="s">
        <v>50</v>
      </c>
      <c r="D37" s="49" t="s">
        <v>1</v>
      </c>
      <c r="E37" s="49" t="s">
        <v>142</v>
      </c>
      <c r="F37" s="51" t="s">
        <v>150</v>
      </c>
      <c r="G37" s="161" t="s">
        <v>151</v>
      </c>
      <c r="H37" s="49" t="s">
        <v>152</v>
      </c>
      <c r="I37" s="46">
        <v>30</v>
      </c>
      <c r="J37" s="46">
        <v>10</v>
      </c>
      <c r="K37" s="46">
        <v>0</v>
      </c>
      <c r="L37" s="46">
        <v>4</v>
      </c>
      <c r="M37" s="46">
        <v>4</v>
      </c>
      <c r="N37" s="46">
        <v>4</v>
      </c>
      <c r="O37" s="46">
        <v>10</v>
      </c>
      <c r="P37" s="46">
        <v>22</v>
      </c>
      <c r="Q37" s="46">
        <v>6</v>
      </c>
      <c r="R37" s="46">
        <v>6</v>
      </c>
      <c r="S37" s="46">
        <v>8</v>
      </c>
      <c r="T37" s="46">
        <v>16</v>
      </c>
      <c r="U37" s="46">
        <v>36</v>
      </c>
      <c r="V37" s="46">
        <v>174</v>
      </c>
      <c r="W37" s="125">
        <f t="shared" si="8"/>
        <v>15660</v>
      </c>
      <c r="X37" s="46">
        <v>11.6</v>
      </c>
      <c r="Y37" s="129">
        <f t="shared" si="13"/>
        <v>1044</v>
      </c>
      <c r="Z37" s="46">
        <v>3200</v>
      </c>
      <c r="AA37" s="122">
        <v>48000</v>
      </c>
      <c r="AB37" s="46">
        <v>1600</v>
      </c>
      <c r="AC37" s="47"/>
      <c r="AD37" s="122"/>
      <c r="AE37" s="46">
        <v>1600</v>
      </c>
      <c r="AF37" s="122">
        <f t="shared" si="14"/>
        <v>48000</v>
      </c>
      <c r="AG37" s="135">
        <v>100</v>
      </c>
      <c r="AH37" s="46">
        <v>1.9333333333333333</v>
      </c>
      <c r="AI37" s="47">
        <f t="shared" si="15"/>
        <v>174</v>
      </c>
      <c r="AJ37" s="47"/>
      <c r="AK37" s="46">
        <v>1.9333333333333333</v>
      </c>
      <c r="AL37" s="116">
        <f t="shared" si="16"/>
        <v>174</v>
      </c>
      <c r="AM37" s="46">
        <v>20</v>
      </c>
      <c r="AN37" s="122">
        <f t="shared" si="17"/>
        <v>400</v>
      </c>
      <c r="AO37" s="46">
        <v>12</v>
      </c>
      <c r="AP37" s="50" t="s">
        <v>56</v>
      </c>
    </row>
    <row r="38" spans="1:42" x14ac:dyDescent="0.25">
      <c r="A38" s="49" t="s">
        <v>134</v>
      </c>
      <c r="B38" s="50" t="s">
        <v>113</v>
      </c>
      <c r="C38" s="49" t="s">
        <v>50</v>
      </c>
      <c r="D38" s="49" t="s">
        <v>114</v>
      </c>
      <c r="E38" s="49" t="s">
        <v>153</v>
      </c>
      <c r="F38" s="51" t="s">
        <v>154</v>
      </c>
      <c r="G38" s="161" t="s">
        <v>155</v>
      </c>
      <c r="H38" s="49" t="s">
        <v>156</v>
      </c>
      <c r="I38" s="46">
        <v>10</v>
      </c>
      <c r="J38" s="46">
        <v>17</v>
      </c>
      <c r="K38" s="46">
        <v>0</v>
      </c>
      <c r="L38" s="46">
        <v>8</v>
      </c>
      <c r="M38" s="46">
        <v>8</v>
      </c>
      <c r="N38" s="46">
        <v>8</v>
      </c>
      <c r="O38" s="46">
        <v>18</v>
      </c>
      <c r="P38" s="46">
        <v>42</v>
      </c>
      <c r="Q38" s="46">
        <v>2</v>
      </c>
      <c r="R38" s="46">
        <v>2</v>
      </c>
      <c r="S38" s="46">
        <v>4</v>
      </c>
      <c r="T38" s="46">
        <v>6</v>
      </c>
      <c r="U38" s="46">
        <v>14</v>
      </c>
      <c r="V38" s="46">
        <v>168</v>
      </c>
      <c r="W38" s="125">
        <f t="shared" si="8"/>
        <v>15120</v>
      </c>
      <c r="X38" s="46">
        <v>11.2</v>
      </c>
      <c r="Y38" s="129">
        <f t="shared" si="13"/>
        <v>1007.9999999999999</v>
      </c>
      <c r="Z38" s="46">
        <v>2160</v>
      </c>
      <c r="AA38" s="122">
        <v>32400</v>
      </c>
      <c r="AB38" s="46">
        <v>1080</v>
      </c>
      <c r="AC38" s="47"/>
      <c r="AD38" s="122"/>
      <c r="AE38" s="46">
        <v>1080</v>
      </c>
      <c r="AF38" s="122">
        <f t="shared" si="14"/>
        <v>32400</v>
      </c>
      <c r="AG38" s="135">
        <v>100</v>
      </c>
      <c r="AH38" s="46">
        <v>1.8666666666666667</v>
      </c>
      <c r="AI38" s="47">
        <f t="shared" si="15"/>
        <v>168</v>
      </c>
      <c r="AJ38" s="47"/>
      <c r="AK38" s="46">
        <v>1.8666666666666667</v>
      </c>
      <c r="AL38" s="116">
        <f t="shared" si="16"/>
        <v>168</v>
      </c>
      <c r="AM38" s="46">
        <v>13.5</v>
      </c>
      <c r="AN38" s="122">
        <f t="shared" si="17"/>
        <v>270</v>
      </c>
      <c r="AO38" s="46">
        <v>8.1</v>
      </c>
      <c r="AP38" s="82" t="s">
        <v>56</v>
      </c>
    </row>
    <row r="39" spans="1:42" x14ac:dyDescent="0.25">
      <c r="A39" s="49" t="s">
        <v>134</v>
      </c>
      <c r="B39" s="50" t="s">
        <v>157</v>
      </c>
      <c r="C39" s="49" t="s">
        <v>50</v>
      </c>
      <c r="D39" s="49" t="s">
        <v>3</v>
      </c>
      <c r="E39" s="49" t="s">
        <v>158</v>
      </c>
      <c r="F39" s="51" t="s">
        <v>3</v>
      </c>
      <c r="G39" s="161" t="s">
        <v>159</v>
      </c>
      <c r="H39" s="49" t="s">
        <v>160</v>
      </c>
      <c r="I39" s="46">
        <v>24</v>
      </c>
      <c r="J39" s="46">
        <v>10</v>
      </c>
      <c r="K39" s="46">
        <v>5</v>
      </c>
      <c r="L39" s="46">
        <v>4</v>
      </c>
      <c r="M39" s="46">
        <v>4</v>
      </c>
      <c r="N39" s="46">
        <v>4</v>
      </c>
      <c r="O39" s="46">
        <v>10</v>
      </c>
      <c r="P39" s="46">
        <v>22</v>
      </c>
      <c r="Q39" s="46">
        <v>6</v>
      </c>
      <c r="R39" s="46">
        <v>6</v>
      </c>
      <c r="S39" s="46">
        <v>6</v>
      </c>
      <c r="T39" s="46">
        <v>12</v>
      </c>
      <c r="U39" s="46">
        <v>30</v>
      </c>
      <c r="V39" s="46">
        <v>156</v>
      </c>
      <c r="W39" s="125">
        <f t="shared" si="8"/>
        <v>14040</v>
      </c>
      <c r="X39" s="46">
        <v>10.4</v>
      </c>
      <c r="Y39" s="129">
        <f t="shared" si="13"/>
        <v>936</v>
      </c>
      <c r="Z39" s="46">
        <v>2720</v>
      </c>
      <c r="AA39" s="122">
        <v>40800</v>
      </c>
      <c r="AB39" s="46">
        <v>1360</v>
      </c>
      <c r="AC39" s="47"/>
      <c r="AD39" s="122"/>
      <c r="AE39" s="46">
        <v>1360</v>
      </c>
      <c r="AF39" s="122">
        <f t="shared" si="14"/>
        <v>40800</v>
      </c>
      <c r="AG39" s="135">
        <v>100</v>
      </c>
      <c r="AH39" s="46">
        <v>1.7333333333333334</v>
      </c>
      <c r="AI39" s="47">
        <f t="shared" si="15"/>
        <v>156</v>
      </c>
      <c r="AJ39" s="47"/>
      <c r="AK39" s="46">
        <v>1.7333333333333334</v>
      </c>
      <c r="AL39" s="116">
        <f t="shared" si="16"/>
        <v>156</v>
      </c>
      <c r="AM39" s="46">
        <v>17</v>
      </c>
      <c r="AN39" s="122">
        <f t="shared" si="17"/>
        <v>340</v>
      </c>
      <c r="AO39" s="46">
        <v>10.199999999999999</v>
      </c>
      <c r="AP39" s="50" t="s">
        <v>56</v>
      </c>
    </row>
    <row r="40" spans="1:42" x14ac:dyDescent="0.25">
      <c r="A40" s="49" t="s">
        <v>134</v>
      </c>
      <c r="B40" s="50" t="s">
        <v>157</v>
      </c>
      <c r="C40" s="49" t="s">
        <v>50</v>
      </c>
      <c r="D40" s="49" t="s">
        <v>3</v>
      </c>
      <c r="E40" s="49" t="s">
        <v>161</v>
      </c>
      <c r="F40" s="51" t="s">
        <v>162</v>
      </c>
      <c r="G40" s="161" t="s">
        <v>163</v>
      </c>
      <c r="H40" s="49" t="s">
        <v>164</v>
      </c>
      <c r="I40" s="46">
        <v>9</v>
      </c>
      <c r="J40" s="46">
        <v>5</v>
      </c>
      <c r="K40" s="46">
        <v>0</v>
      </c>
      <c r="L40" s="46">
        <v>2</v>
      </c>
      <c r="M40" s="46">
        <v>2</v>
      </c>
      <c r="N40" s="46">
        <v>2</v>
      </c>
      <c r="O40" s="46">
        <v>6</v>
      </c>
      <c r="P40" s="46">
        <v>12</v>
      </c>
      <c r="Q40" s="46">
        <v>2</v>
      </c>
      <c r="R40" s="46">
        <v>2</v>
      </c>
      <c r="S40" s="46">
        <v>4</v>
      </c>
      <c r="T40" s="46">
        <v>6</v>
      </c>
      <c r="U40" s="46">
        <v>14</v>
      </c>
      <c r="V40" s="46">
        <v>78</v>
      </c>
      <c r="W40" s="125">
        <f t="shared" si="8"/>
        <v>7020</v>
      </c>
      <c r="X40" s="46">
        <v>5.2</v>
      </c>
      <c r="Y40" s="129">
        <f t="shared" si="13"/>
        <v>468</v>
      </c>
      <c r="Z40" s="46">
        <v>1120</v>
      </c>
      <c r="AA40" s="122">
        <v>16800</v>
      </c>
      <c r="AB40" s="46">
        <v>560</v>
      </c>
      <c r="AC40" s="47"/>
      <c r="AD40" s="122"/>
      <c r="AE40" s="46">
        <v>560</v>
      </c>
      <c r="AF40" s="122">
        <f t="shared" si="14"/>
        <v>16800</v>
      </c>
      <c r="AG40" s="135">
        <v>100</v>
      </c>
      <c r="AH40" s="46">
        <v>0.8666666666666667</v>
      </c>
      <c r="AI40" s="47">
        <f t="shared" si="15"/>
        <v>78</v>
      </c>
      <c r="AJ40" s="47"/>
      <c r="AK40" s="46">
        <v>0.8666666666666667</v>
      </c>
      <c r="AL40" s="116">
        <f t="shared" si="16"/>
        <v>78</v>
      </c>
      <c r="AM40" s="46">
        <v>7</v>
      </c>
      <c r="AN40" s="122">
        <f t="shared" si="17"/>
        <v>140</v>
      </c>
      <c r="AO40" s="46">
        <v>4.2</v>
      </c>
      <c r="AP40" s="50" t="s">
        <v>56</v>
      </c>
    </row>
    <row r="41" spans="1:42" x14ac:dyDescent="0.25">
      <c r="A41" s="49" t="s">
        <v>134</v>
      </c>
      <c r="B41" s="50" t="s">
        <v>165</v>
      </c>
      <c r="C41" s="49" t="s">
        <v>50</v>
      </c>
      <c r="D41" s="49" t="s">
        <v>5</v>
      </c>
      <c r="E41" s="49" t="s">
        <v>166</v>
      </c>
      <c r="F41" s="51" t="s">
        <v>5</v>
      </c>
      <c r="G41" s="161" t="s">
        <v>167</v>
      </c>
      <c r="H41" s="49" t="s">
        <v>168</v>
      </c>
      <c r="I41" s="46">
        <v>17</v>
      </c>
      <c r="J41" s="46">
        <v>20</v>
      </c>
      <c r="K41" s="46">
        <v>0</v>
      </c>
      <c r="L41" s="46">
        <v>8</v>
      </c>
      <c r="M41" s="46">
        <v>8</v>
      </c>
      <c r="N41" s="46">
        <v>8</v>
      </c>
      <c r="O41" s="46">
        <v>20</v>
      </c>
      <c r="P41" s="46">
        <v>44</v>
      </c>
      <c r="Q41" s="46">
        <v>4</v>
      </c>
      <c r="R41" s="46">
        <v>4</v>
      </c>
      <c r="S41" s="46">
        <v>6</v>
      </c>
      <c r="T41" s="46">
        <v>10</v>
      </c>
      <c r="U41" s="46">
        <v>24</v>
      </c>
      <c r="V41" s="46">
        <v>204</v>
      </c>
      <c r="W41" s="125">
        <f t="shared" si="8"/>
        <v>18360</v>
      </c>
      <c r="X41" s="46">
        <v>13.6</v>
      </c>
      <c r="Y41" s="129">
        <f t="shared" si="13"/>
        <v>1224</v>
      </c>
      <c r="Z41" s="46">
        <v>2960</v>
      </c>
      <c r="AA41" s="122">
        <v>44400</v>
      </c>
      <c r="AB41" s="46">
        <v>1480</v>
      </c>
      <c r="AC41" s="47"/>
      <c r="AD41" s="122"/>
      <c r="AE41" s="46">
        <v>1480</v>
      </c>
      <c r="AF41" s="122">
        <f t="shared" si="14"/>
        <v>44400</v>
      </c>
      <c r="AG41" s="135">
        <v>100</v>
      </c>
      <c r="AH41" s="46">
        <v>2.2666666666666666</v>
      </c>
      <c r="AI41" s="47">
        <f t="shared" si="15"/>
        <v>204</v>
      </c>
      <c r="AJ41" s="47"/>
      <c r="AK41" s="46">
        <v>2.2666666666666666</v>
      </c>
      <c r="AL41" s="116">
        <f t="shared" si="16"/>
        <v>204</v>
      </c>
      <c r="AM41" s="46">
        <v>18.5</v>
      </c>
      <c r="AN41" s="122">
        <f t="shared" si="17"/>
        <v>370</v>
      </c>
      <c r="AO41" s="46">
        <v>11.1</v>
      </c>
      <c r="AP41" s="50" t="s">
        <v>56</v>
      </c>
    </row>
    <row r="42" spans="1:42" x14ac:dyDescent="0.25">
      <c r="A42" s="49" t="s">
        <v>134</v>
      </c>
      <c r="B42" s="50" t="s">
        <v>165</v>
      </c>
      <c r="C42" s="49" t="s">
        <v>50</v>
      </c>
      <c r="D42" s="49" t="s">
        <v>5</v>
      </c>
      <c r="E42" s="49" t="s">
        <v>169</v>
      </c>
      <c r="F42" s="51" t="s">
        <v>170</v>
      </c>
      <c r="G42" s="161" t="s">
        <v>171</v>
      </c>
      <c r="H42" s="49" t="s">
        <v>172</v>
      </c>
      <c r="I42" s="46">
        <v>5</v>
      </c>
      <c r="J42" s="46">
        <v>6</v>
      </c>
      <c r="K42" s="46">
        <v>0</v>
      </c>
      <c r="L42" s="46">
        <v>4</v>
      </c>
      <c r="M42" s="46">
        <v>4</v>
      </c>
      <c r="N42" s="46">
        <v>4</v>
      </c>
      <c r="O42" s="46">
        <v>6</v>
      </c>
      <c r="P42" s="46">
        <v>18</v>
      </c>
      <c r="Q42" s="46">
        <v>2</v>
      </c>
      <c r="R42" s="46">
        <v>2</v>
      </c>
      <c r="S42" s="46">
        <v>2</v>
      </c>
      <c r="T42" s="46">
        <v>4</v>
      </c>
      <c r="U42" s="46">
        <v>10</v>
      </c>
      <c r="V42" s="46">
        <v>84</v>
      </c>
      <c r="W42" s="125">
        <f t="shared" si="8"/>
        <v>7560</v>
      </c>
      <c r="X42" s="46">
        <v>5.6</v>
      </c>
      <c r="Y42" s="129">
        <f t="shared" si="13"/>
        <v>503.99999999999994</v>
      </c>
      <c r="Z42" s="46">
        <v>880</v>
      </c>
      <c r="AA42" s="122">
        <v>13200</v>
      </c>
      <c r="AB42" s="46">
        <v>440</v>
      </c>
      <c r="AC42" s="47"/>
      <c r="AD42" s="122"/>
      <c r="AE42" s="46">
        <v>440</v>
      </c>
      <c r="AF42" s="122">
        <f t="shared" si="14"/>
        <v>13200</v>
      </c>
      <c r="AG42" s="135">
        <v>100</v>
      </c>
      <c r="AH42" s="46">
        <v>0.93333333333333335</v>
      </c>
      <c r="AI42" s="47">
        <f t="shared" si="15"/>
        <v>84</v>
      </c>
      <c r="AJ42" s="47"/>
      <c r="AK42" s="46">
        <v>0.93333333333333335</v>
      </c>
      <c r="AL42" s="116">
        <f t="shared" si="16"/>
        <v>84</v>
      </c>
      <c r="AM42" s="46">
        <v>5.5</v>
      </c>
      <c r="AN42" s="122">
        <f t="shared" si="17"/>
        <v>110</v>
      </c>
      <c r="AO42" s="46">
        <v>3.3</v>
      </c>
      <c r="AP42" s="50" t="s">
        <v>56</v>
      </c>
    </row>
    <row r="43" spans="1:42" x14ac:dyDescent="0.25">
      <c r="A43" s="49" t="s">
        <v>134</v>
      </c>
      <c r="B43" s="50" t="s">
        <v>173</v>
      </c>
      <c r="C43" s="49" t="s">
        <v>50</v>
      </c>
      <c r="D43" s="49" t="s">
        <v>6</v>
      </c>
      <c r="E43" s="49" t="s">
        <v>174</v>
      </c>
      <c r="F43" s="51" t="s">
        <v>6</v>
      </c>
      <c r="G43" s="161" t="s">
        <v>175</v>
      </c>
      <c r="H43" s="49" t="s">
        <v>176</v>
      </c>
      <c r="I43" s="46">
        <v>10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2</v>
      </c>
      <c r="R43" s="46">
        <v>2</v>
      </c>
      <c r="S43" s="46">
        <v>4</v>
      </c>
      <c r="T43" s="46">
        <v>6</v>
      </c>
      <c r="U43" s="46">
        <v>14</v>
      </c>
      <c r="V43" s="46">
        <v>42</v>
      </c>
      <c r="W43" s="125">
        <f t="shared" si="8"/>
        <v>3780</v>
      </c>
      <c r="X43" s="46">
        <v>2.8</v>
      </c>
      <c r="Y43" s="129">
        <f t="shared" si="13"/>
        <v>251.99999999999997</v>
      </c>
      <c r="Z43" s="46">
        <v>800</v>
      </c>
      <c r="AA43" s="122">
        <v>12000</v>
      </c>
      <c r="AB43" s="46">
        <v>400</v>
      </c>
      <c r="AC43" s="47"/>
      <c r="AD43" s="122"/>
      <c r="AE43" s="46">
        <v>400</v>
      </c>
      <c r="AF43" s="122">
        <f t="shared" si="14"/>
        <v>12000</v>
      </c>
      <c r="AG43" s="135">
        <v>100</v>
      </c>
      <c r="AH43" s="46">
        <v>0.46666666666666667</v>
      </c>
      <c r="AI43" s="47">
        <f t="shared" si="15"/>
        <v>42</v>
      </c>
      <c r="AJ43" s="47"/>
      <c r="AK43" s="46">
        <v>0.46666666666666667</v>
      </c>
      <c r="AL43" s="116">
        <f t="shared" si="16"/>
        <v>42</v>
      </c>
      <c r="AM43" s="46">
        <v>5</v>
      </c>
      <c r="AN43" s="122">
        <f t="shared" si="17"/>
        <v>100</v>
      </c>
      <c r="AO43" s="46">
        <v>3</v>
      </c>
      <c r="AP43" s="50" t="s">
        <v>56</v>
      </c>
    </row>
    <row r="44" spans="1:42" x14ac:dyDescent="0.25">
      <c r="A44" s="49" t="s">
        <v>134</v>
      </c>
      <c r="B44" s="50" t="s">
        <v>127</v>
      </c>
      <c r="C44" s="49" t="s">
        <v>50</v>
      </c>
      <c r="D44" s="49" t="s">
        <v>128</v>
      </c>
      <c r="E44" s="49" t="s">
        <v>177</v>
      </c>
      <c r="F44" s="51" t="s">
        <v>178</v>
      </c>
      <c r="G44" s="161" t="s">
        <v>179</v>
      </c>
      <c r="H44" s="49" t="s">
        <v>180</v>
      </c>
      <c r="I44" s="46">
        <v>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2</v>
      </c>
      <c r="R44" s="46">
        <v>2</v>
      </c>
      <c r="S44" s="46">
        <v>2</v>
      </c>
      <c r="T44" s="46">
        <v>2</v>
      </c>
      <c r="U44" s="46">
        <v>8</v>
      </c>
      <c r="V44" s="46">
        <v>24</v>
      </c>
      <c r="W44" s="125">
        <f t="shared" si="8"/>
        <v>2160</v>
      </c>
      <c r="X44" s="46">
        <v>1.6</v>
      </c>
      <c r="Y44" s="129">
        <f t="shared" si="13"/>
        <v>144</v>
      </c>
      <c r="Z44" s="46">
        <v>320</v>
      </c>
      <c r="AA44" s="122">
        <v>4800</v>
      </c>
      <c r="AB44" s="46">
        <v>160</v>
      </c>
      <c r="AC44" s="47"/>
      <c r="AD44" s="122"/>
      <c r="AE44" s="46">
        <v>160</v>
      </c>
      <c r="AF44" s="122">
        <f t="shared" si="14"/>
        <v>4800</v>
      </c>
      <c r="AG44" s="135">
        <v>100</v>
      </c>
      <c r="AH44" s="46">
        <v>0.26666666666666666</v>
      </c>
      <c r="AI44" s="47">
        <f t="shared" si="15"/>
        <v>24</v>
      </c>
      <c r="AJ44" s="47"/>
      <c r="AK44" s="46">
        <v>0.26666666666666666</v>
      </c>
      <c r="AL44" s="116">
        <f t="shared" si="16"/>
        <v>24</v>
      </c>
      <c r="AM44" s="46">
        <v>2</v>
      </c>
      <c r="AN44" s="122">
        <f t="shared" si="17"/>
        <v>40</v>
      </c>
      <c r="AO44" s="46">
        <v>1.2</v>
      </c>
      <c r="AP44" s="50" t="s">
        <v>56</v>
      </c>
    </row>
    <row r="45" spans="1:42" x14ac:dyDescent="0.25">
      <c r="A45" s="49" t="s">
        <v>134</v>
      </c>
      <c r="B45" s="50" t="s">
        <v>127</v>
      </c>
      <c r="C45" s="49" t="s">
        <v>50</v>
      </c>
      <c r="D45" s="49" t="s">
        <v>128</v>
      </c>
      <c r="E45" s="49" t="s">
        <v>177</v>
      </c>
      <c r="F45" s="51" t="s">
        <v>178</v>
      </c>
      <c r="G45" s="161" t="s">
        <v>181</v>
      </c>
      <c r="H45" s="49" t="s">
        <v>182</v>
      </c>
      <c r="I45" s="46">
        <v>22</v>
      </c>
      <c r="J45" s="46">
        <v>20</v>
      </c>
      <c r="K45" s="46">
        <v>0</v>
      </c>
      <c r="L45" s="46">
        <v>8</v>
      </c>
      <c r="M45" s="46">
        <v>8</v>
      </c>
      <c r="N45" s="46">
        <v>8</v>
      </c>
      <c r="O45" s="46">
        <v>20</v>
      </c>
      <c r="P45" s="46">
        <v>44</v>
      </c>
      <c r="Q45" s="46">
        <v>6</v>
      </c>
      <c r="R45" s="46">
        <v>6</v>
      </c>
      <c r="S45" s="46">
        <v>6</v>
      </c>
      <c r="T45" s="46">
        <v>12</v>
      </c>
      <c r="U45" s="46">
        <v>30</v>
      </c>
      <c r="V45" s="46">
        <v>222</v>
      </c>
      <c r="W45" s="125">
        <f t="shared" si="8"/>
        <v>19980</v>
      </c>
      <c r="X45" s="46">
        <v>14.8</v>
      </c>
      <c r="Y45" s="129">
        <f t="shared" si="13"/>
        <v>1332</v>
      </c>
      <c r="Z45" s="46">
        <v>3360</v>
      </c>
      <c r="AA45" s="122">
        <v>50400</v>
      </c>
      <c r="AB45" s="46">
        <v>1680</v>
      </c>
      <c r="AC45" s="47"/>
      <c r="AD45" s="122"/>
      <c r="AE45" s="46">
        <v>1680</v>
      </c>
      <c r="AF45" s="122">
        <f t="shared" si="14"/>
        <v>50400</v>
      </c>
      <c r="AG45" s="135">
        <v>100</v>
      </c>
      <c r="AH45" s="46">
        <v>2.4666666666666668</v>
      </c>
      <c r="AI45" s="47">
        <f t="shared" si="15"/>
        <v>222</v>
      </c>
      <c r="AJ45" s="47"/>
      <c r="AK45" s="46">
        <v>2.4666666666666668</v>
      </c>
      <c r="AL45" s="116">
        <f t="shared" si="16"/>
        <v>222</v>
      </c>
      <c r="AM45" s="46">
        <v>21</v>
      </c>
      <c r="AN45" s="122">
        <f t="shared" si="17"/>
        <v>420</v>
      </c>
      <c r="AO45" s="46">
        <v>12.6</v>
      </c>
      <c r="AP45" s="50" t="s">
        <v>56</v>
      </c>
    </row>
    <row r="46" spans="1:42" x14ac:dyDescent="0.25">
      <c r="A46" s="49" t="s">
        <v>134</v>
      </c>
      <c r="B46" s="49" t="s">
        <v>127</v>
      </c>
      <c r="C46" s="49" t="s">
        <v>50</v>
      </c>
      <c r="D46" s="49" t="s">
        <v>128</v>
      </c>
      <c r="E46" s="49" t="s">
        <v>183</v>
      </c>
      <c r="F46" s="51" t="s">
        <v>184</v>
      </c>
      <c r="G46" s="161" t="s">
        <v>185</v>
      </c>
      <c r="H46" s="49" t="s">
        <v>186</v>
      </c>
      <c r="I46" s="46">
        <v>13</v>
      </c>
      <c r="J46" s="46">
        <v>6</v>
      </c>
      <c r="K46" s="46">
        <v>0</v>
      </c>
      <c r="L46" s="46">
        <v>4</v>
      </c>
      <c r="M46" s="46">
        <v>4</v>
      </c>
      <c r="N46" s="46">
        <v>4</v>
      </c>
      <c r="O46" s="46">
        <v>6</v>
      </c>
      <c r="P46" s="46">
        <v>18</v>
      </c>
      <c r="Q46" s="46">
        <v>4</v>
      </c>
      <c r="R46" s="46">
        <v>4</v>
      </c>
      <c r="S46" s="46">
        <v>4</v>
      </c>
      <c r="T46" s="46">
        <v>8</v>
      </c>
      <c r="U46" s="46">
        <v>20</v>
      </c>
      <c r="V46" s="46">
        <v>114</v>
      </c>
      <c r="W46" s="125">
        <f t="shared" si="8"/>
        <v>10260</v>
      </c>
      <c r="X46" s="46">
        <v>7.6</v>
      </c>
      <c r="Y46" s="129">
        <f t="shared" si="13"/>
        <v>684</v>
      </c>
      <c r="Z46" s="46">
        <v>1520</v>
      </c>
      <c r="AA46" s="122">
        <v>22800</v>
      </c>
      <c r="AB46" s="46">
        <v>760</v>
      </c>
      <c r="AC46" s="47"/>
      <c r="AD46" s="122"/>
      <c r="AE46" s="46">
        <v>760</v>
      </c>
      <c r="AF46" s="122">
        <f t="shared" si="14"/>
        <v>22800</v>
      </c>
      <c r="AG46" s="135">
        <v>100</v>
      </c>
      <c r="AH46" s="46">
        <v>1.2666666666666666</v>
      </c>
      <c r="AI46" s="47">
        <f t="shared" si="15"/>
        <v>114</v>
      </c>
      <c r="AJ46" s="47"/>
      <c r="AK46" s="46">
        <v>1.2666666666666666</v>
      </c>
      <c r="AL46" s="116">
        <f t="shared" si="16"/>
        <v>114</v>
      </c>
      <c r="AM46" s="46">
        <v>9.5</v>
      </c>
      <c r="AN46" s="122">
        <f t="shared" si="17"/>
        <v>190</v>
      </c>
      <c r="AO46" s="46">
        <v>5.7</v>
      </c>
      <c r="AP46" s="50" t="s">
        <v>56</v>
      </c>
    </row>
    <row r="47" spans="1:42" x14ac:dyDescent="0.25">
      <c r="A47" s="49" t="s">
        <v>134</v>
      </c>
      <c r="B47" s="49" t="s">
        <v>127</v>
      </c>
      <c r="C47" s="49" t="s">
        <v>50</v>
      </c>
      <c r="D47" s="49" t="s">
        <v>128</v>
      </c>
      <c r="E47" s="49" t="s">
        <v>187</v>
      </c>
      <c r="F47" s="51" t="s">
        <v>188</v>
      </c>
      <c r="G47" s="161" t="s">
        <v>189</v>
      </c>
      <c r="H47" s="49" t="s">
        <v>190</v>
      </c>
      <c r="I47" s="46">
        <v>22</v>
      </c>
      <c r="J47" s="46">
        <v>7</v>
      </c>
      <c r="K47" s="46">
        <v>0</v>
      </c>
      <c r="L47" s="46">
        <v>4</v>
      </c>
      <c r="M47" s="46">
        <v>4</v>
      </c>
      <c r="N47" s="46">
        <v>4</v>
      </c>
      <c r="O47" s="46">
        <v>8</v>
      </c>
      <c r="P47" s="46">
        <v>20</v>
      </c>
      <c r="Q47" s="46">
        <v>6</v>
      </c>
      <c r="R47" s="46">
        <v>6</v>
      </c>
      <c r="S47" s="46">
        <v>6</v>
      </c>
      <c r="T47" s="46">
        <v>12</v>
      </c>
      <c r="U47" s="46">
        <v>30</v>
      </c>
      <c r="V47" s="46">
        <v>150</v>
      </c>
      <c r="W47" s="125">
        <f t="shared" si="8"/>
        <v>13500</v>
      </c>
      <c r="X47" s="46">
        <v>10</v>
      </c>
      <c r="Y47" s="129">
        <f t="shared" si="13"/>
        <v>900</v>
      </c>
      <c r="Z47" s="46">
        <v>2320</v>
      </c>
      <c r="AA47" s="122">
        <v>34800</v>
      </c>
      <c r="AB47" s="46">
        <v>1160</v>
      </c>
      <c r="AC47" s="47"/>
      <c r="AD47" s="122"/>
      <c r="AE47" s="46">
        <v>1160</v>
      </c>
      <c r="AF47" s="122">
        <f t="shared" si="14"/>
        <v>34800</v>
      </c>
      <c r="AG47" s="135">
        <v>100</v>
      </c>
      <c r="AH47" s="46">
        <v>1.6666666666666667</v>
      </c>
      <c r="AI47" s="47">
        <f t="shared" si="15"/>
        <v>150</v>
      </c>
      <c r="AJ47" s="47"/>
      <c r="AK47" s="46">
        <v>1.6666666666666667</v>
      </c>
      <c r="AL47" s="116">
        <f t="shared" si="16"/>
        <v>150</v>
      </c>
      <c r="AM47" s="46">
        <v>14.5</v>
      </c>
      <c r="AN47" s="122">
        <f t="shared" si="17"/>
        <v>290</v>
      </c>
      <c r="AO47" s="46">
        <v>8.6999999999999993</v>
      </c>
      <c r="AP47" s="50" t="s">
        <v>56</v>
      </c>
    </row>
    <row r="48" spans="1:42" x14ac:dyDescent="0.25">
      <c r="A48" s="49" t="s">
        <v>134</v>
      </c>
      <c r="B48" s="50" t="s">
        <v>127</v>
      </c>
      <c r="C48" s="49" t="s">
        <v>50</v>
      </c>
      <c r="D48" s="49" t="s">
        <v>128</v>
      </c>
      <c r="E48" s="49" t="s">
        <v>191</v>
      </c>
      <c r="F48" s="51" t="s">
        <v>192</v>
      </c>
      <c r="G48" s="161" t="s">
        <v>193</v>
      </c>
      <c r="H48" s="49" t="s">
        <v>194</v>
      </c>
      <c r="I48" s="46">
        <v>15</v>
      </c>
      <c r="J48" s="46">
        <v>10</v>
      </c>
      <c r="K48" s="46">
        <v>0</v>
      </c>
      <c r="L48" s="46">
        <v>4</v>
      </c>
      <c r="M48" s="46">
        <v>4</v>
      </c>
      <c r="N48" s="46">
        <v>4</v>
      </c>
      <c r="O48" s="46">
        <v>10</v>
      </c>
      <c r="P48" s="46">
        <v>22</v>
      </c>
      <c r="Q48" s="46">
        <v>4</v>
      </c>
      <c r="R48" s="46">
        <v>4</v>
      </c>
      <c r="S48" s="46">
        <v>4</v>
      </c>
      <c r="T48" s="46">
        <v>8</v>
      </c>
      <c r="U48" s="46">
        <v>20</v>
      </c>
      <c r="V48" s="46">
        <v>126</v>
      </c>
      <c r="W48" s="125">
        <f t="shared" si="8"/>
        <v>11340</v>
      </c>
      <c r="X48" s="46">
        <v>8.4</v>
      </c>
      <c r="Y48" s="129">
        <f t="shared" si="13"/>
        <v>756</v>
      </c>
      <c r="Z48" s="46">
        <v>2000</v>
      </c>
      <c r="AA48" s="122">
        <v>30000</v>
      </c>
      <c r="AB48" s="46">
        <v>1000</v>
      </c>
      <c r="AC48" s="47"/>
      <c r="AD48" s="122"/>
      <c r="AE48" s="46">
        <v>1000</v>
      </c>
      <c r="AF48" s="122">
        <f t="shared" si="14"/>
        <v>30000</v>
      </c>
      <c r="AG48" s="135">
        <v>100</v>
      </c>
      <c r="AH48" s="46">
        <v>1.4</v>
      </c>
      <c r="AI48" s="47">
        <f t="shared" si="15"/>
        <v>125.99999999999999</v>
      </c>
      <c r="AJ48" s="47"/>
      <c r="AK48" s="46">
        <v>1.4</v>
      </c>
      <c r="AL48" s="116">
        <f t="shared" si="16"/>
        <v>125.99999999999999</v>
      </c>
      <c r="AM48" s="46">
        <v>12.5</v>
      </c>
      <c r="AN48" s="122">
        <f t="shared" si="17"/>
        <v>250</v>
      </c>
      <c r="AO48" s="46">
        <v>7.5</v>
      </c>
      <c r="AP48" s="50" t="s">
        <v>56</v>
      </c>
    </row>
    <row r="49" spans="1:42" ht="15.75" thickBot="1" x14ac:dyDescent="0.3">
      <c r="A49" s="49" t="s">
        <v>134</v>
      </c>
      <c r="B49" s="49" t="s">
        <v>195</v>
      </c>
      <c r="C49" s="49" t="s">
        <v>50</v>
      </c>
      <c r="D49" s="49" t="s">
        <v>196</v>
      </c>
      <c r="E49" s="49" t="s">
        <v>197</v>
      </c>
      <c r="F49" s="51" t="s">
        <v>198</v>
      </c>
      <c r="G49" s="161" t="s">
        <v>199</v>
      </c>
      <c r="H49" s="49" t="s">
        <v>200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125">
        <f t="shared" si="8"/>
        <v>0</v>
      </c>
      <c r="X49" s="46">
        <v>0</v>
      </c>
      <c r="Y49" s="129">
        <f t="shared" si="13"/>
        <v>0</v>
      </c>
      <c r="Z49" s="46">
        <v>0</v>
      </c>
      <c r="AA49" s="122">
        <v>0</v>
      </c>
      <c r="AB49" s="46">
        <v>0</v>
      </c>
      <c r="AC49" s="47"/>
      <c r="AD49" s="122"/>
      <c r="AE49" s="46">
        <v>0</v>
      </c>
      <c r="AF49" s="122">
        <f t="shared" ref="AF49" si="18">AE49*90</f>
        <v>0</v>
      </c>
      <c r="AG49" s="135"/>
      <c r="AH49" s="46">
        <v>0</v>
      </c>
      <c r="AI49" s="47">
        <f t="shared" si="15"/>
        <v>0</v>
      </c>
      <c r="AJ49" s="47"/>
      <c r="AK49" s="46">
        <v>0</v>
      </c>
      <c r="AL49" s="118">
        <f t="shared" si="16"/>
        <v>0</v>
      </c>
      <c r="AM49" s="46">
        <v>0</v>
      </c>
      <c r="AN49" s="123">
        <f t="shared" si="17"/>
        <v>0</v>
      </c>
      <c r="AO49" s="46">
        <v>0</v>
      </c>
      <c r="AP49" s="50" t="s">
        <v>56</v>
      </c>
    </row>
    <row r="50" spans="1:42" ht="15.75" thickBot="1" x14ac:dyDescent="0.3">
      <c r="A50" s="63" t="s">
        <v>201</v>
      </c>
      <c r="B50" s="63"/>
      <c r="C50" s="63"/>
      <c r="D50" s="63"/>
      <c r="E50" s="63"/>
      <c r="F50" s="64"/>
      <c r="G50" s="64"/>
      <c r="H50" s="63"/>
      <c r="I50" s="65">
        <f>SUM(I32:I49)</f>
        <v>489</v>
      </c>
      <c r="J50" s="65">
        <f t="shared" ref="J50:AO50" si="19">SUM(J32:J49)</f>
        <v>404</v>
      </c>
      <c r="K50" s="65">
        <f t="shared" si="19"/>
        <v>5</v>
      </c>
      <c r="L50" s="65">
        <f t="shared" si="19"/>
        <v>168</v>
      </c>
      <c r="M50" s="65">
        <f t="shared" si="19"/>
        <v>168</v>
      </c>
      <c r="N50" s="65">
        <f t="shared" si="19"/>
        <v>168</v>
      </c>
      <c r="O50" s="65">
        <f t="shared" si="19"/>
        <v>408</v>
      </c>
      <c r="P50" s="65">
        <f t="shared" si="19"/>
        <v>912</v>
      </c>
      <c r="Q50" s="65">
        <f t="shared" si="19"/>
        <v>112</v>
      </c>
      <c r="R50" s="65">
        <f t="shared" si="19"/>
        <v>112</v>
      </c>
      <c r="S50" s="65">
        <f t="shared" si="19"/>
        <v>138</v>
      </c>
      <c r="T50" s="65">
        <f t="shared" si="19"/>
        <v>260</v>
      </c>
      <c r="U50" s="65">
        <f t="shared" si="19"/>
        <v>622</v>
      </c>
      <c r="V50" s="65">
        <f t="shared" si="19"/>
        <v>4602</v>
      </c>
      <c r="W50" s="126">
        <f t="shared" si="8"/>
        <v>414180</v>
      </c>
      <c r="X50" s="65">
        <f t="shared" si="19"/>
        <v>306.8</v>
      </c>
      <c r="Y50" s="128">
        <f>X50*90</f>
        <v>27612</v>
      </c>
      <c r="Z50" s="65">
        <f t="shared" si="19"/>
        <v>71440</v>
      </c>
      <c r="AA50" s="124">
        <v>1071600</v>
      </c>
      <c r="AB50" s="70">
        <f t="shared" si="19"/>
        <v>35720</v>
      </c>
      <c r="AC50" s="71"/>
      <c r="AD50" s="149"/>
      <c r="AE50" s="65">
        <f t="shared" si="19"/>
        <v>35720</v>
      </c>
      <c r="AF50" s="124">
        <f>SUM(AF32:AF49)</f>
        <v>1071600</v>
      </c>
      <c r="AG50" s="137">
        <f>SUM(AG32:AG49)</f>
        <v>1700</v>
      </c>
      <c r="AH50" s="65">
        <f t="shared" si="19"/>
        <v>51.133333333333326</v>
      </c>
      <c r="AI50" s="66">
        <f>AH50*90</f>
        <v>4601.9999999999991</v>
      </c>
      <c r="AJ50" s="66"/>
      <c r="AK50" s="70">
        <f t="shared" si="19"/>
        <v>51.133333333333326</v>
      </c>
      <c r="AL50" s="119">
        <f>AK50*90</f>
        <v>4601.9999999999991</v>
      </c>
      <c r="AM50" s="70">
        <f t="shared" si="19"/>
        <v>446.5</v>
      </c>
      <c r="AN50" s="127">
        <f t="shared" si="17"/>
        <v>8930</v>
      </c>
      <c r="AO50" s="114">
        <f t="shared" si="19"/>
        <v>267.89999999999998</v>
      </c>
      <c r="AP50" s="63"/>
    </row>
    <row r="51" spans="1:42" s="78" customFormat="1" ht="15.75" thickBot="1" x14ac:dyDescent="0.3">
      <c r="A51" s="72"/>
      <c r="B51" s="72"/>
      <c r="C51" s="72"/>
      <c r="D51" s="72"/>
      <c r="E51" s="72"/>
      <c r="F51" s="73"/>
      <c r="G51" s="73"/>
      <c r="H51" s="72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125">
        <f t="shared" si="8"/>
        <v>0</v>
      </c>
      <c r="X51" s="74"/>
      <c r="Y51" s="130"/>
      <c r="Z51" s="74"/>
      <c r="AA51" s="131"/>
      <c r="AB51" s="74"/>
      <c r="AC51" s="76"/>
      <c r="AD51" s="131"/>
      <c r="AE51" s="74"/>
      <c r="AF51" s="131"/>
      <c r="AG51" s="138"/>
      <c r="AH51" s="74"/>
      <c r="AI51" s="76"/>
      <c r="AJ51" s="76"/>
      <c r="AK51" s="74"/>
      <c r="AL51" s="120"/>
      <c r="AM51" s="74"/>
      <c r="AN51" s="142"/>
      <c r="AO51" s="74"/>
      <c r="AP51" s="72"/>
    </row>
    <row r="52" spans="1:42" s="78" customFormat="1" ht="15.75" x14ac:dyDescent="0.25">
      <c r="A52" s="150"/>
      <c r="B52" s="150"/>
      <c r="C52" s="150"/>
      <c r="D52" s="150"/>
      <c r="E52" s="151" t="s">
        <v>203</v>
      </c>
      <c r="F52" s="152"/>
      <c r="G52" s="152"/>
      <c r="H52" s="150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4">
        <f>W31+W50</f>
        <v>1123200</v>
      </c>
      <c r="X52" s="153"/>
      <c r="Y52" s="154">
        <f>Y31+Y50</f>
        <v>74880</v>
      </c>
      <c r="Z52" s="153">
        <f>Z50+Z31</f>
        <v>202080</v>
      </c>
      <c r="AA52" s="154">
        <v>1071600</v>
      </c>
      <c r="AB52" s="153"/>
      <c r="AC52" s="153"/>
      <c r="AD52" s="155">
        <v>75000</v>
      </c>
      <c r="AE52" s="153"/>
      <c r="AF52" s="154">
        <f>AF50</f>
        <v>1071600</v>
      </c>
      <c r="AG52" s="156">
        <f>AG31+AG50</f>
        <v>2300</v>
      </c>
      <c r="AH52" s="153"/>
      <c r="AI52" s="153"/>
      <c r="AJ52" s="153"/>
      <c r="AK52" s="153"/>
      <c r="AL52" s="157">
        <f>AL31+AL50</f>
        <v>12480</v>
      </c>
      <c r="AM52" s="153"/>
      <c r="AN52" s="154">
        <v>8930</v>
      </c>
      <c r="AO52" s="153"/>
      <c r="AP52" s="150"/>
    </row>
    <row r="53" spans="1:42" s="78" customFormat="1" ht="15.75" thickBot="1" x14ac:dyDescent="0.3">
      <c r="A53" s="79"/>
      <c r="B53" s="79"/>
      <c r="C53" s="79"/>
      <c r="D53" s="79"/>
      <c r="E53" s="79"/>
      <c r="F53" s="80"/>
      <c r="G53" s="80"/>
      <c r="H53" s="79" t="s">
        <v>209</v>
      </c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163">
        <v>1125900</v>
      </c>
      <c r="X53" s="81"/>
      <c r="Y53" s="164">
        <v>80584</v>
      </c>
      <c r="Z53" s="81"/>
      <c r="AA53" s="158"/>
      <c r="AB53" s="81"/>
      <c r="AC53" s="158"/>
      <c r="AD53" s="165">
        <v>75000</v>
      </c>
      <c r="AE53" s="81"/>
      <c r="AF53" s="165">
        <v>1071000</v>
      </c>
      <c r="AG53" s="166">
        <v>2300</v>
      </c>
      <c r="AH53" s="81"/>
      <c r="AI53" s="158"/>
      <c r="AJ53" s="158"/>
      <c r="AK53" s="81"/>
      <c r="AL53" s="167">
        <v>12480</v>
      </c>
      <c r="AM53" s="81"/>
      <c r="AN53" s="165">
        <v>8930</v>
      </c>
      <c r="AO53" s="81"/>
      <c r="AP53" s="79"/>
    </row>
    <row r="54" spans="1:42" s="85" customFormat="1" x14ac:dyDescent="0.25">
      <c r="A54" s="82"/>
      <c r="B54" s="82"/>
      <c r="C54" s="82"/>
      <c r="D54" s="82"/>
      <c r="E54" s="82"/>
      <c r="F54" s="83"/>
      <c r="G54" s="73"/>
      <c r="H54" s="82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84"/>
      <c r="X54" s="74"/>
      <c r="Y54" s="75"/>
      <c r="Z54" s="74"/>
      <c r="AA54" s="76"/>
      <c r="AB54" s="74"/>
      <c r="AC54" s="76"/>
      <c r="AD54" s="76"/>
      <c r="AE54" s="74"/>
      <c r="AF54" s="76"/>
      <c r="AG54" s="77"/>
      <c r="AH54" s="74"/>
      <c r="AI54" s="76"/>
      <c r="AJ54" s="76"/>
      <c r="AK54" s="74"/>
      <c r="AL54" s="76"/>
      <c r="AM54" s="74"/>
      <c r="AN54" s="74"/>
      <c r="AO54" s="74"/>
      <c r="AP54" s="82"/>
    </row>
    <row r="55" spans="1:42" s="85" customFormat="1" ht="16.5" customHeight="1" x14ac:dyDescent="0.25">
      <c r="A55" s="85" t="s">
        <v>210</v>
      </c>
      <c r="C55" s="82"/>
      <c r="D55" s="82"/>
      <c r="E55" s="82"/>
      <c r="F55" s="83"/>
      <c r="G55" s="73"/>
      <c r="H55" s="82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4"/>
      <c r="W55" s="185"/>
      <c r="X55" s="184"/>
      <c r="Y55" s="185"/>
      <c r="Z55" s="184"/>
      <c r="AA55" s="185"/>
      <c r="AB55" s="184"/>
      <c r="AC55" s="225"/>
      <c r="AD55" s="186"/>
      <c r="AE55" s="184"/>
      <c r="AF55" s="185"/>
      <c r="AG55" s="182"/>
      <c r="AH55" s="18"/>
      <c r="AI55" s="237"/>
      <c r="AJ55" s="238"/>
      <c r="AK55" s="18"/>
      <c r="AL55" s="237"/>
      <c r="AM55" s="18"/>
      <c r="AN55" s="237"/>
      <c r="AO55" s="18"/>
      <c r="AP55" s="82"/>
    </row>
    <row r="56" spans="1:42" s="85" customFormat="1" ht="16.5" customHeight="1" x14ac:dyDescent="0.25">
      <c r="C56" s="82"/>
      <c r="D56" s="82"/>
      <c r="E56" s="82"/>
      <c r="F56" s="83"/>
      <c r="G56" s="73"/>
      <c r="H56" s="82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4"/>
      <c r="W56" s="185"/>
      <c r="X56" s="184"/>
      <c r="Y56" s="185"/>
      <c r="Z56" s="184"/>
      <c r="AA56" s="185"/>
      <c r="AB56" s="184"/>
      <c r="AC56" s="225"/>
      <c r="AD56" s="186"/>
      <c r="AE56" s="184"/>
      <c r="AF56" s="185"/>
      <c r="AG56" s="182"/>
      <c r="AH56" s="18"/>
      <c r="AI56" s="237"/>
      <c r="AJ56" s="238"/>
      <c r="AK56" s="18"/>
      <c r="AL56" s="237"/>
      <c r="AM56" s="18"/>
      <c r="AN56" s="237"/>
      <c r="AO56" s="18"/>
      <c r="AP56" s="82"/>
    </row>
    <row r="57" spans="1:42" s="85" customFormat="1" ht="16.5" customHeight="1" x14ac:dyDescent="0.25">
      <c r="A57" s="181" t="s">
        <v>286</v>
      </c>
      <c r="C57" s="82"/>
      <c r="D57" s="82"/>
      <c r="E57" s="82"/>
      <c r="F57" s="83"/>
      <c r="G57" s="73"/>
      <c r="H57" s="82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4"/>
      <c r="W57" s="185"/>
      <c r="X57" s="184"/>
      <c r="Y57" s="185"/>
      <c r="Z57" s="184"/>
      <c r="AA57" s="185"/>
      <c r="AB57" s="184"/>
      <c r="AC57" s="225"/>
      <c r="AD57" s="186"/>
      <c r="AE57" s="184"/>
      <c r="AF57" s="185"/>
      <c r="AG57" s="182"/>
      <c r="AH57" s="18"/>
      <c r="AI57" s="237"/>
      <c r="AJ57" s="238"/>
      <c r="AK57" s="18"/>
      <c r="AL57" s="237"/>
      <c r="AM57" s="18"/>
      <c r="AN57" s="237"/>
      <c r="AO57" s="18"/>
      <c r="AP57" s="82"/>
    </row>
    <row r="58" spans="1:42" s="85" customFormat="1" ht="16.5" customHeight="1" x14ac:dyDescent="0.25">
      <c r="A58" s="181"/>
      <c r="C58" s="82"/>
      <c r="D58" s="82"/>
      <c r="E58" s="82"/>
      <c r="F58" s="83"/>
      <c r="G58" s="73"/>
      <c r="H58" s="82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4"/>
      <c r="W58" s="185"/>
      <c r="X58" s="184"/>
      <c r="Y58" s="185"/>
      <c r="Z58" s="184"/>
      <c r="AA58" s="185"/>
      <c r="AB58" s="184"/>
      <c r="AC58" s="225"/>
      <c r="AD58" s="186"/>
      <c r="AE58" s="184"/>
      <c r="AF58" s="185"/>
      <c r="AG58" s="182"/>
      <c r="AH58" s="18"/>
      <c r="AI58" s="237"/>
      <c r="AJ58" s="238"/>
      <c r="AK58" s="18"/>
      <c r="AL58" s="237"/>
      <c r="AM58" s="18"/>
      <c r="AN58" s="237"/>
      <c r="AO58" s="18"/>
      <c r="AP58" s="82"/>
    </row>
    <row r="59" spans="1:42" s="85" customFormat="1" x14ac:dyDescent="0.25">
      <c r="A59" s="181" t="s">
        <v>287</v>
      </c>
      <c r="C59" s="82"/>
      <c r="D59" s="82"/>
      <c r="E59" s="82"/>
      <c r="F59" s="83"/>
      <c r="G59" s="73"/>
      <c r="H59" s="82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4"/>
      <c r="W59" s="185"/>
      <c r="X59" s="184"/>
      <c r="Y59" s="185"/>
      <c r="Z59" s="184"/>
      <c r="AA59" s="185"/>
      <c r="AB59" s="184"/>
      <c r="AC59" s="225"/>
      <c r="AD59" s="186"/>
      <c r="AE59" s="184"/>
      <c r="AF59" s="185"/>
      <c r="AG59" s="182"/>
      <c r="AH59" s="18"/>
      <c r="AI59" s="237"/>
      <c r="AJ59" s="238"/>
      <c r="AK59" s="18"/>
      <c r="AL59" s="237"/>
      <c r="AM59" s="18"/>
      <c r="AN59" s="237"/>
      <c r="AO59" s="18"/>
      <c r="AP59" s="82"/>
    </row>
    <row r="60" spans="1:42" s="85" customFormat="1" x14ac:dyDescent="0.25">
      <c r="A60" s="181"/>
      <c r="C60" s="82"/>
      <c r="D60" s="82"/>
      <c r="E60" s="82"/>
      <c r="F60" s="83"/>
      <c r="G60" s="73"/>
      <c r="H60" s="82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4"/>
      <c r="W60" s="185"/>
      <c r="X60" s="184"/>
      <c r="Y60" s="185"/>
      <c r="Z60" s="184"/>
      <c r="AA60" s="185"/>
      <c r="AB60" s="184"/>
      <c r="AC60" s="225"/>
      <c r="AD60" s="186"/>
      <c r="AE60" s="184"/>
      <c r="AF60" s="185"/>
      <c r="AG60" s="182"/>
      <c r="AH60" s="18"/>
      <c r="AI60" s="237"/>
      <c r="AJ60" s="238"/>
      <c r="AK60" s="18"/>
      <c r="AL60" s="237"/>
      <c r="AM60" s="18"/>
      <c r="AN60" s="237"/>
      <c r="AO60" s="18"/>
      <c r="AP60" s="82"/>
    </row>
    <row r="61" spans="1:42" s="85" customFormat="1" ht="60.75" thickBot="1" x14ac:dyDescent="0.3">
      <c r="A61" s="168" t="s">
        <v>25</v>
      </c>
      <c r="B61" s="170" t="s">
        <v>0</v>
      </c>
      <c r="C61" s="172" t="s">
        <v>26</v>
      </c>
      <c r="D61" s="172" t="s">
        <v>27</v>
      </c>
      <c r="E61" s="168" t="s">
        <v>29</v>
      </c>
      <c r="F61" s="83"/>
      <c r="G61" s="168" t="s">
        <v>30</v>
      </c>
      <c r="H61" s="168" t="s">
        <v>31</v>
      </c>
      <c r="I61" s="187" t="s">
        <v>40</v>
      </c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8" t="s">
        <v>205</v>
      </c>
      <c r="W61" s="187" t="s">
        <v>41</v>
      </c>
      <c r="X61" s="188" t="s">
        <v>205</v>
      </c>
      <c r="Y61" s="189" t="s">
        <v>8</v>
      </c>
      <c r="Z61" s="189" t="s">
        <v>9</v>
      </c>
      <c r="AA61" s="189" t="s">
        <v>42</v>
      </c>
      <c r="AB61" s="189" t="s">
        <v>44</v>
      </c>
      <c r="AC61" s="225"/>
      <c r="AD61" s="190" t="s">
        <v>288</v>
      </c>
      <c r="AE61" s="191" t="s">
        <v>289</v>
      </c>
      <c r="AF61" s="189" t="s">
        <v>45</v>
      </c>
      <c r="AG61" s="245" t="s">
        <v>47</v>
      </c>
      <c r="AH61" s="246"/>
      <c r="AI61" s="237"/>
      <c r="AJ61" s="238"/>
      <c r="AK61" s="86"/>
      <c r="AL61" s="237"/>
      <c r="AM61" s="86"/>
      <c r="AN61" s="237"/>
      <c r="AO61" s="86"/>
      <c r="AP61" s="82"/>
    </row>
    <row r="62" spans="1:42" s="26" customFormat="1" x14ac:dyDescent="0.25">
      <c r="A62" s="42" t="s">
        <v>214</v>
      </c>
      <c r="B62" s="43" t="s">
        <v>49</v>
      </c>
      <c r="C62" s="42" t="s">
        <v>50</v>
      </c>
      <c r="D62" s="42" t="s">
        <v>51</v>
      </c>
      <c r="E62" s="44" t="s">
        <v>222</v>
      </c>
      <c r="F62" s="87"/>
      <c r="G62" s="161" t="s">
        <v>223</v>
      </c>
      <c r="H62" s="42" t="s">
        <v>261</v>
      </c>
      <c r="I62" s="192">
        <v>1020</v>
      </c>
      <c r="J62" s="193">
        <f>I62*90</f>
        <v>91800</v>
      </c>
      <c r="K62" s="192">
        <v>68</v>
      </c>
      <c r="L62" s="193">
        <f t="shared" ref="L62:L85" si="20">K62*90</f>
        <v>6120</v>
      </c>
      <c r="M62" s="192">
        <v>10720</v>
      </c>
      <c r="N62" s="192">
        <v>10720</v>
      </c>
      <c r="O62" s="192">
        <v>11.333333333333334</v>
      </c>
      <c r="P62" s="192">
        <v>11.333333333333334</v>
      </c>
      <c r="Q62" s="194">
        <f>P62*90</f>
        <v>1020</v>
      </c>
      <c r="R62" s="192">
        <v>134</v>
      </c>
      <c r="S62" s="193">
        <v>100</v>
      </c>
      <c r="T62" s="192">
        <v>80.399999999999991</v>
      </c>
      <c r="U62" s="195" t="s">
        <v>104</v>
      </c>
      <c r="V62" s="223">
        <v>91800</v>
      </c>
      <c r="W62" s="192">
        <v>68</v>
      </c>
      <c r="X62" s="193">
        <f t="shared" ref="X62:X85" si="21">W62*90</f>
        <v>6120</v>
      </c>
      <c r="Y62" s="192">
        <v>10720</v>
      </c>
      <c r="Z62" s="192">
        <v>10720</v>
      </c>
      <c r="AA62" s="192">
        <v>11.333333333333334</v>
      </c>
      <c r="AB62" s="192">
        <v>11.333333333333334</v>
      </c>
      <c r="AC62" s="225"/>
      <c r="AD62" s="196">
        <v>1020</v>
      </c>
      <c r="AE62" s="193">
        <v>100</v>
      </c>
      <c r="AF62" s="192">
        <v>80.399999999999991</v>
      </c>
      <c r="AG62" s="176" t="s">
        <v>104</v>
      </c>
      <c r="AH62" s="177"/>
      <c r="AI62" s="89"/>
      <c r="AJ62" s="238"/>
      <c r="AK62" s="88"/>
      <c r="AL62" s="89"/>
      <c r="AM62" s="88"/>
      <c r="AN62" s="89"/>
      <c r="AO62" s="88"/>
      <c r="AP62" s="87"/>
    </row>
    <row r="63" spans="1:42" x14ac:dyDescent="0.25">
      <c r="A63" s="49" t="s">
        <v>214</v>
      </c>
      <c r="B63" s="50" t="s">
        <v>49</v>
      </c>
      <c r="C63" s="49" t="s">
        <v>50</v>
      </c>
      <c r="D63" s="49" t="s">
        <v>51</v>
      </c>
      <c r="E63" s="51" t="s">
        <v>222</v>
      </c>
      <c r="F63" s="83"/>
      <c r="G63" s="173" t="s">
        <v>224</v>
      </c>
      <c r="H63" s="49" t="s">
        <v>262</v>
      </c>
      <c r="I63" s="197">
        <v>774</v>
      </c>
      <c r="J63" s="193">
        <f t="shared" ref="J63:J85" si="22">I63*90</f>
        <v>69660</v>
      </c>
      <c r="K63" s="197">
        <v>51.6</v>
      </c>
      <c r="L63" s="193">
        <f t="shared" si="20"/>
        <v>4644</v>
      </c>
      <c r="M63" s="197">
        <v>8000</v>
      </c>
      <c r="N63" s="197">
        <v>8000</v>
      </c>
      <c r="O63" s="197">
        <v>8.6</v>
      </c>
      <c r="P63" s="197">
        <v>8.6</v>
      </c>
      <c r="Q63" s="194">
        <f t="shared" ref="Q63:Q85" si="23">P63*90</f>
        <v>774</v>
      </c>
      <c r="R63" s="197">
        <v>100</v>
      </c>
      <c r="S63" s="198">
        <v>100</v>
      </c>
      <c r="T63" s="197">
        <v>60</v>
      </c>
      <c r="U63" s="199" t="s">
        <v>104</v>
      </c>
      <c r="V63" s="223">
        <v>69660</v>
      </c>
      <c r="W63" s="197">
        <v>51.6</v>
      </c>
      <c r="X63" s="193">
        <f t="shared" si="21"/>
        <v>4644</v>
      </c>
      <c r="Y63" s="197">
        <v>8000</v>
      </c>
      <c r="Z63" s="197">
        <v>8000</v>
      </c>
      <c r="AA63" s="197">
        <v>8.6</v>
      </c>
      <c r="AB63" s="197">
        <v>8.6</v>
      </c>
      <c r="AC63" s="200"/>
      <c r="AD63" s="201">
        <v>774</v>
      </c>
      <c r="AE63" s="198">
        <v>100</v>
      </c>
      <c r="AF63" s="197">
        <v>60</v>
      </c>
      <c r="AG63" s="178" t="s">
        <v>104</v>
      </c>
      <c r="AH63" s="177"/>
      <c r="AI63" s="76"/>
      <c r="AJ63" s="76"/>
      <c r="AK63" s="74"/>
      <c r="AL63" s="76"/>
      <c r="AM63" s="74"/>
      <c r="AN63" s="74"/>
      <c r="AO63" s="74"/>
      <c r="AP63" s="85"/>
    </row>
    <row r="64" spans="1:42" x14ac:dyDescent="0.25">
      <c r="A64" s="49" t="s">
        <v>214</v>
      </c>
      <c r="B64" s="50" t="s">
        <v>49</v>
      </c>
      <c r="C64" s="49" t="s">
        <v>50</v>
      </c>
      <c r="D64" s="49" t="s">
        <v>51</v>
      </c>
      <c r="E64" s="51" t="s">
        <v>225</v>
      </c>
      <c r="F64" s="83"/>
      <c r="G64" s="173" t="s">
        <v>226</v>
      </c>
      <c r="H64" s="49" t="s">
        <v>263</v>
      </c>
      <c r="I64" s="197">
        <v>360</v>
      </c>
      <c r="J64" s="193">
        <f t="shared" si="22"/>
        <v>32400</v>
      </c>
      <c r="K64" s="197">
        <v>24</v>
      </c>
      <c r="L64" s="193">
        <f t="shared" si="20"/>
        <v>2160</v>
      </c>
      <c r="M64" s="197">
        <v>2960</v>
      </c>
      <c r="N64" s="197">
        <v>2960</v>
      </c>
      <c r="O64" s="197">
        <v>4</v>
      </c>
      <c r="P64" s="197">
        <v>4</v>
      </c>
      <c r="Q64" s="194">
        <f t="shared" si="23"/>
        <v>360</v>
      </c>
      <c r="R64" s="197">
        <v>37</v>
      </c>
      <c r="S64" s="198">
        <v>100</v>
      </c>
      <c r="T64" s="197">
        <v>22.2</v>
      </c>
      <c r="U64" s="202" t="s">
        <v>56</v>
      </c>
      <c r="V64" s="223">
        <v>32400</v>
      </c>
      <c r="W64" s="197">
        <v>24</v>
      </c>
      <c r="X64" s="193">
        <f t="shared" si="21"/>
        <v>2160</v>
      </c>
      <c r="Y64" s="197">
        <v>2960</v>
      </c>
      <c r="Z64" s="197">
        <v>2960</v>
      </c>
      <c r="AA64" s="197">
        <v>4</v>
      </c>
      <c r="AB64" s="197">
        <v>4</v>
      </c>
      <c r="AC64" s="200"/>
      <c r="AD64" s="201">
        <v>360</v>
      </c>
      <c r="AE64" s="198">
        <v>100</v>
      </c>
      <c r="AF64" s="197">
        <v>22.2</v>
      </c>
      <c r="AG64" s="179" t="s">
        <v>56</v>
      </c>
      <c r="AH64" s="177"/>
      <c r="AI64" s="76"/>
      <c r="AJ64" s="76"/>
      <c r="AK64" s="74"/>
      <c r="AL64" s="76"/>
      <c r="AM64" s="74"/>
      <c r="AN64" s="74"/>
      <c r="AO64" s="74"/>
      <c r="AP64" s="55"/>
    </row>
    <row r="65" spans="1:42" x14ac:dyDescent="0.25">
      <c r="A65" s="49" t="s">
        <v>214</v>
      </c>
      <c r="B65" s="50" t="s">
        <v>49</v>
      </c>
      <c r="C65" s="49" t="s">
        <v>50</v>
      </c>
      <c r="D65" s="49" t="s">
        <v>51</v>
      </c>
      <c r="E65" s="51" t="s">
        <v>227</v>
      </c>
      <c r="F65" s="83"/>
      <c r="G65" s="173" t="s">
        <v>228</v>
      </c>
      <c r="H65" s="49" t="s">
        <v>264</v>
      </c>
      <c r="I65" s="197">
        <v>222</v>
      </c>
      <c r="J65" s="193">
        <f t="shared" si="22"/>
        <v>19980</v>
      </c>
      <c r="K65" s="197">
        <v>14.8</v>
      </c>
      <c r="L65" s="193">
        <f t="shared" si="20"/>
        <v>1332</v>
      </c>
      <c r="M65" s="197">
        <v>1440</v>
      </c>
      <c r="N65" s="197">
        <v>1440</v>
      </c>
      <c r="O65" s="197">
        <v>2.4666666666666668</v>
      </c>
      <c r="P65" s="197">
        <v>2.4666666666666668</v>
      </c>
      <c r="Q65" s="194">
        <f t="shared" si="23"/>
        <v>222</v>
      </c>
      <c r="R65" s="197">
        <v>18</v>
      </c>
      <c r="S65" s="198">
        <v>100</v>
      </c>
      <c r="T65" s="197">
        <v>10.799999999999999</v>
      </c>
      <c r="U65" s="202" t="s">
        <v>56</v>
      </c>
      <c r="V65" s="223">
        <v>19980</v>
      </c>
      <c r="W65" s="197">
        <v>14.8</v>
      </c>
      <c r="X65" s="193">
        <f t="shared" si="21"/>
        <v>1332</v>
      </c>
      <c r="Y65" s="197">
        <v>1440</v>
      </c>
      <c r="Z65" s="197">
        <v>1440</v>
      </c>
      <c r="AA65" s="197">
        <v>2.4666666666666668</v>
      </c>
      <c r="AB65" s="197">
        <v>2.4666666666666668</v>
      </c>
      <c r="AC65" s="200"/>
      <c r="AD65" s="201">
        <v>222</v>
      </c>
      <c r="AE65" s="198">
        <v>100</v>
      </c>
      <c r="AF65" s="197">
        <v>10.799999999999999</v>
      </c>
      <c r="AG65" s="179" t="s">
        <v>56</v>
      </c>
      <c r="AH65" s="177"/>
      <c r="AI65" s="76"/>
      <c r="AJ65" s="76"/>
      <c r="AK65" s="74"/>
      <c r="AL65" s="76"/>
      <c r="AM65" s="74"/>
      <c r="AN65" s="74"/>
      <c r="AO65" s="74"/>
      <c r="AP65" s="85"/>
    </row>
    <row r="66" spans="1:42" x14ac:dyDescent="0.25">
      <c r="A66" s="49" t="s">
        <v>214</v>
      </c>
      <c r="B66" s="50" t="s">
        <v>49</v>
      </c>
      <c r="C66" s="49" t="s">
        <v>50</v>
      </c>
      <c r="D66" s="49" t="s">
        <v>51</v>
      </c>
      <c r="E66" s="51" t="s">
        <v>53</v>
      </c>
      <c r="F66" s="83"/>
      <c r="G66" s="173" t="s">
        <v>229</v>
      </c>
      <c r="H66" s="49" t="s">
        <v>265</v>
      </c>
      <c r="I66" s="197">
        <v>462</v>
      </c>
      <c r="J66" s="193">
        <f t="shared" si="22"/>
        <v>41580</v>
      </c>
      <c r="K66" s="197">
        <v>30.8</v>
      </c>
      <c r="L66" s="193">
        <f t="shared" si="20"/>
        <v>2772</v>
      </c>
      <c r="M66" s="197">
        <v>3480</v>
      </c>
      <c r="N66" s="197">
        <v>3480</v>
      </c>
      <c r="O66" s="197">
        <v>5.1333333333333337</v>
      </c>
      <c r="P66" s="197">
        <v>5.1333333333333337</v>
      </c>
      <c r="Q66" s="194">
        <f t="shared" si="23"/>
        <v>462.00000000000006</v>
      </c>
      <c r="R66" s="197">
        <v>43.5</v>
      </c>
      <c r="S66" s="198">
        <v>100</v>
      </c>
      <c r="T66" s="197">
        <v>26.099999999999998</v>
      </c>
      <c r="U66" s="202" t="s">
        <v>56</v>
      </c>
      <c r="V66" s="223">
        <v>41580</v>
      </c>
      <c r="W66" s="197">
        <v>30.8</v>
      </c>
      <c r="X66" s="193">
        <f t="shared" si="21"/>
        <v>2772</v>
      </c>
      <c r="Y66" s="197">
        <v>3480</v>
      </c>
      <c r="Z66" s="197">
        <v>3480</v>
      </c>
      <c r="AA66" s="197">
        <v>5.1333333333333337</v>
      </c>
      <c r="AB66" s="197">
        <v>5.1333333333333337</v>
      </c>
      <c r="AC66" s="200"/>
      <c r="AD66" s="201">
        <v>462.00000000000006</v>
      </c>
      <c r="AE66" s="198">
        <v>100</v>
      </c>
      <c r="AF66" s="197">
        <v>26.099999999999998</v>
      </c>
      <c r="AG66" s="179" t="s">
        <v>56</v>
      </c>
      <c r="AH66" s="177"/>
      <c r="AI66" s="76"/>
      <c r="AJ66" s="76"/>
      <c r="AK66" s="74"/>
      <c r="AL66" s="76"/>
      <c r="AM66" s="74"/>
      <c r="AN66" s="74"/>
      <c r="AO66" s="74"/>
      <c r="AP66" s="55"/>
    </row>
    <row r="67" spans="1:42" x14ac:dyDescent="0.25">
      <c r="A67" s="49" t="s">
        <v>214</v>
      </c>
      <c r="B67" s="50" t="s">
        <v>49</v>
      </c>
      <c r="C67" s="49" t="s">
        <v>50</v>
      </c>
      <c r="D67" s="49" t="s">
        <v>51</v>
      </c>
      <c r="E67" s="51" t="s">
        <v>230</v>
      </c>
      <c r="F67" s="83"/>
      <c r="G67" s="173" t="s">
        <v>231</v>
      </c>
      <c r="H67" s="49" t="s">
        <v>266</v>
      </c>
      <c r="I67" s="197">
        <v>288</v>
      </c>
      <c r="J67" s="193">
        <f t="shared" si="22"/>
        <v>25920</v>
      </c>
      <c r="K67" s="197">
        <v>19.2</v>
      </c>
      <c r="L67" s="193">
        <f t="shared" si="20"/>
        <v>1728</v>
      </c>
      <c r="M67" s="197">
        <v>2000</v>
      </c>
      <c r="N67" s="197">
        <v>2000</v>
      </c>
      <c r="O67" s="197">
        <v>3.2</v>
      </c>
      <c r="P67" s="197">
        <v>3.2</v>
      </c>
      <c r="Q67" s="194">
        <f t="shared" si="23"/>
        <v>288</v>
      </c>
      <c r="R67" s="197">
        <v>25</v>
      </c>
      <c r="S67" s="198">
        <v>100</v>
      </c>
      <c r="T67" s="197">
        <v>15</v>
      </c>
      <c r="U67" s="202" t="s">
        <v>56</v>
      </c>
      <c r="V67" s="223">
        <v>25920</v>
      </c>
      <c r="W67" s="197">
        <v>19.2</v>
      </c>
      <c r="X67" s="193">
        <f t="shared" si="21"/>
        <v>1728</v>
      </c>
      <c r="Y67" s="197">
        <v>2000</v>
      </c>
      <c r="Z67" s="197">
        <v>2000</v>
      </c>
      <c r="AA67" s="197">
        <v>3.2</v>
      </c>
      <c r="AB67" s="197">
        <v>3.2</v>
      </c>
      <c r="AC67" s="200"/>
      <c r="AD67" s="201">
        <v>288</v>
      </c>
      <c r="AE67" s="198">
        <v>100</v>
      </c>
      <c r="AF67" s="197">
        <v>15</v>
      </c>
      <c r="AG67" s="179" t="s">
        <v>56</v>
      </c>
      <c r="AH67" s="177"/>
      <c r="AI67" s="76"/>
      <c r="AJ67" s="76"/>
      <c r="AK67" s="74"/>
      <c r="AL67" s="76"/>
      <c r="AM67" s="74"/>
      <c r="AN67" s="74"/>
      <c r="AO67" s="74"/>
      <c r="AP67" s="85"/>
    </row>
    <row r="68" spans="1:42" x14ac:dyDescent="0.25">
      <c r="A68" s="49" t="s">
        <v>214</v>
      </c>
      <c r="B68" s="50" t="s">
        <v>49</v>
      </c>
      <c r="C68" s="49" t="s">
        <v>50</v>
      </c>
      <c r="D68" s="49" t="s">
        <v>51</v>
      </c>
      <c r="E68" s="51" t="s">
        <v>232</v>
      </c>
      <c r="F68" s="83"/>
      <c r="G68" s="173" t="s">
        <v>233</v>
      </c>
      <c r="H68" s="49" t="s">
        <v>267</v>
      </c>
      <c r="I68" s="197">
        <v>402</v>
      </c>
      <c r="J68" s="193">
        <f t="shared" si="22"/>
        <v>36180</v>
      </c>
      <c r="K68" s="197">
        <v>26.8</v>
      </c>
      <c r="L68" s="193">
        <f t="shared" si="20"/>
        <v>2412</v>
      </c>
      <c r="M68" s="197">
        <v>3240</v>
      </c>
      <c r="N68" s="197">
        <v>3240</v>
      </c>
      <c r="O68" s="197">
        <v>4.4666666666666668</v>
      </c>
      <c r="P68" s="197">
        <v>4.4666666666666668</v>
      </c>
      <c r="Q68" s="194">
        <f t="shared" si="23"/>
        <v>402</v>
      </c>
      <c r="R68" s="197">
        <v>40.5</v>
      </c>
      <c r="S68" s="198">
        <v>100</v>
      </c>
      <c r="T68" s="197">
        <v>24.3</v>
      </c>
      <c r="U68" s="202" t="s">
        <v>56</v>
      </c>
      <c r="V68" s="223">
        <v>36180</v>
      </c>
      <c r="W68" s="197">
        <v>26.8</v>
      </c>
      <c r="X68" s="193">
        <f t="shared" si="21"/>
        <v>2412</v>
      </c>
      <c r="Y68" s="197">
        <v>3240</v>
      </c>
      <c r="Z68" s="197">
        <v>3240</v>
      </c>
      <c r="AA68" s="197">
        <v>4.4666666666666668</v>
      </c>
      <c r="AB68" s="197">
        <v>4.4666666666666668</v>
      </c>
      <c r="AC68" s="200"/>
      <c r="AD68" s="201">
        <v>402</v>
      </c>
      <c r="AE68" s="198">
        <v>100</v>
      </c>
      <c r="AF68" s="197">
        <v>24.3</v>
      </c>
      <c r="AG68" s="179" t="s">
        <v>56</v>
      </c>
      <c r="AH68" s="177"/>
      <c r="AI68" s="76"/>
      <c r="AJ68" s="76"/>
      <c r="AK68" s="74"/>
      <c r="AL68" s="76"/>
      <c r="AM68" s="74"/>
      <c r="AN68" s="74"/>
      <c r="AO68" s="74"/>
      <c r="AP68" s="85"/>
    </row>
    <row r="69" spans="1:42" x14ac:dyDescent="0.25">
      <c r="A69" s="49" t="s">
        <v>214</v>
      </c>
      <c r="B69" s="50" t="s">
        <v>49</v>
      </c>
      <c r="C69" s="49" t="s">
        <v>50</v>
      </c>
      <c r="D69" s="49" t="s">
        <v>51</v>
      </c>
      <c r="E69" s="51" t="s">
        <v>234</v>
      </c>
      <c r="F69" s="83"/>
      <c r="G69" s="173" t="s">
        <v>235</v>
      </c>
      <c r="H69" s="49" t="s">
        <v>268</v>
      </c>
      <c r="I69" s="197">
        <v>390</v>
      </c>
      <c r="J69" s="193">
        <f t="shared" si="22"/>
        <v>35100</v>
      </c>
      <c r="K69" s="197">
        <v>26</v>
      </c>
      <c r="L69" s="193">
        <f t="shared" si="20"/>
        <v>2340</v>
      </c>
      <c r="M69" s="197">
        <v>3080</v>
      </c>
      <c r="N69" s="197">
        <v>3080</v>
      </c>
      <c r="O69" s="197">
        <v>4.333333333333333</v>
      </c>
      <c r="P69" s="197">
        <v>4.333333333333333</v>
      </c>
      <c r="Q69" s="194">
        <f t="shared" si="23"/>
        <v>390</v>
      </c>
      <c r="R69" s="197">
        <v>38.5</v>
      </c>
      <c r="S69" s="198">
        <v>100</v>
      </c>
      <c r="T69" s="197">
        <v>23.099999999999998</v>
      </c>
      <c r="U69" s="202" t="s">
        <v>56</v>
      </c>
      <c r="V69" s="223">
        <v>35100</v>
      </c>
      <c r="W69" s="197">
        <v>26</v>
      </c>
      <c r="X69" s="193">
        <f t="shared" si="21"/>
        <v>2340</v>
      </c>
      <c r="Y69" s="197">
        <v>3080</v>
      </c>
      <c r="Z69" s="197">
        <v>3080</v>
      </c>
      <c r="AA69" s="197">
        <v>4.333333333333333</v>
      </c>
      <c r="AB69" s="197">
        <v>4.333333333333333</v>
      </c>
      <c r="AC69" s="200"/>
      <c r="AD69" s="201">
        <v>390</v>
      </c>
      <c r="AE69" s="198">
        <v>100</v>
      </c>
      <c r="AF69" s="197">
        <v>23.099999999999998</v>
      </c>
      <c r="AG69" s="179" t="s">
        <v>56</v>
      </c>
      <c r="AH69" s="177"/>
      <c r="AI69" s="76"/>
      <c r="AJ69" s="76"/>
      <c r="AK69" s="74"/>
      <c r="AL69" s="76"/>
      <c r="AM69" s="74"/>
      <c r="AN69" s="74"/>
      <c r="AO69" s="74"/>
      <c r="AP69" s="55"/>
    </row>
    <row r="70" spans="1:42" x14ac:dyDescent="0.25">
      <c r="A70" s="49" t="s">
        <v>214</v>
      </c>
      <c r="B70" s="50" t="s">
        <v>49</v>
      </c>
      <c r="C70" s="49" t="s">
        <v>50</v>
      </c>
      <c r="D70" s="49" t="s">
        <v>51</v>
      </c>
      <c r="E70" s="51" t="s">
        <v>236</v>
      </c>
      <c r="F70" s="83"/>
      <c r="G70" s="173" t="s">
        <v>237</v>
      </c>
      <c r="H70" s="49" t="s">
        <v>269</v>
      </c>
      <c r="I70" s="197">
        <v>354</v>
      </c>
      <c r="J70" s="193">
        <f t="shared" si="22"/>
        <v>31860</v>
      </c>
      <c r="K70" s="197">
        <v>23.6</v>
      </c>
      <c r="L70" s="193">
        <f t="shared" si="20"/>
        <v>2124</v>
      </c>
      <c r="M70" s="197">
        <v>2840</v>
      </c>
      <c r="N70" s="197">
        <v>2840</v>
      </c>
      <c r="O70" s="197">
        <v>3.9333333333333331</v>
      </c>
      <c r="P70" s="197">
        <v>3.9333333333333331</v>
      </c>
      <c r="Q70" s="194">
        <f t="shared" si="23"/>
        <v>354</v>
      </c>
      <c r="R70" s="197">
        <v>35.5</v>
      </c>
      <c r="S70" s="198">
        <v>100</v>
      </c>
      <c r="T70" s="197">
        <v>21.3</v>
      </c>
      <c r="U70" s="202" t="s">
        <v>56</v>
      </c>
      <c r="V70" s="223">
        <v>31860</v>
      </c>
      <c r="W70" s="197">
        <v>23.6</v>
      </c>
      <c r="X70" s="193">
        <f t="shared" si="21"/>
        <v>2124</v>
      </c>
      <c r="Y70" s="197">
        <v>2840</v>
      </c>
      <c r="Z70" s="197">
        <v>2840</v>
      </c>
      <c r="AA70" s="197">
        <v>3.9333333333333331</v>
      </c>
      <c r="AB70" s="197">
        <v>3.9333333333333331</v>
      </c>
      <c r="AC70" s="200"/>
      <c r="AD70" s="201">
        <v>354</v>
      </c>
      <c r="AE70" s="198">
        <v>100</v>
      </c>
      <c r="AF70" s="197">
        <v>21.3</v>
      </c>
      <c r="AG70" s="179" t="s">
        <v>56</v>
      </c>
      <c r="AH70" s="177"/>
      <c r="AI70" s="76"/>
      <c r="AJ70" s="76"/>
      <c r="AK70" s="74"/>
      <c r="AL70" s="76"/>
      <c r="AM70" s="74"/>
      <c r="AN70" s="74"/>
      <c r="AO70" s="74"/>
      <c r="AP70" s="55"/>
    </row>
    <row r="71" spans="1:42" x14ac:dyDescent="0.25">
      <c r="A71" s="49" t="s">
        <v>214</v>
      </c>
      <c r="B71" s="50" t="s">
        <v>49</v>
      </c>
      <c r="C71" s="49" t="s">
        <v>50</v>
      </c>
      <c r="D71" s="49" t="s">
        <v>51</v>
      </c>
      <c r="E71" s="51" t="s">
        <v>65</v>
      </c>
      <c r="F71" s="82"/>
      <c r="G71" s="173" t="s">
        <v>238</v>
      </c>
      <c r="H71" s="49" t="s">
        <v>270</v>
      </c>
      <c r="I71" s="197">
        <v>366</v>
      </c>
      <c r="J71" s="193">
        <f t="shared" si="22"/>
        <v>32940</v>
      </c>
      <c r="K71" s="197">
        <v>24.4</v>
      </c>
      <c r="L71" s="193">
        <f t="shared" si="20"/>
        <v>2196</v>
      </c>
      <c r="M71" s="197">
        <v>2920</v>
      </c>
      <c r="N71" s="197">
        <v>2920</v>
      </c>
      <c r="O71" s="197">
        <v>4.0666666666666664</v>
      </c>
      <c r="P71" s="197">
        <v>4.0666666666666664</v>
      </c>
      <c r="Q71" s="194">
        <f t="shared" si="23"/>
        <v>366</v>
      </c>
      <c r="R71" s="197">
        <v>36.5</v>
      </c>
      <c r="S71" s="198">
        <v>100</v>
      </c>
      <c r="T71" s="197">
        <v>21.9</v>
      </c>
      <c r="U71" s="202" t="s">
        <v>56</v>
      </c>
      <c r="V71" s="223">
        <v>32940</v>
      </c>
      <c r="W71" s="197">
        <v>24.4</v>
      </c>
      <c r="X71" s="193">
        <f t="shared" si="21"/>
        <v>2196</v>
      </c>
      <c r="Y71" s="197">
        <v>2920</v>
      </c>
      <c r="Z71" s="197">
        <v>2920</v>
      </c>
      <c r="AA71" s="197">
        <v>4.0666666666666664</v>
      </c>
      <c r="AB71" s="197">
        <v>4.0666666666666664</v>
      </c>
      <c r="AC71" s="200"/>
      <c r="AD71" s="201">
        <v>366</v>
      </c>
      <c r="AE71" s="198">
        <v>100</v>
      </c>
      <c r="AF71" s="197">
        <v>21.9</v>
      </c>
      <c r="AG71" s="179" t="s">
        <v>56</v>
      </c>
      <c r="AH71" s="177"/>
      <c r="AI71" s="76"/>
      <c r="AJ71" s="76"/>
      <c r="AK71" s="74"/>
      <c r="AL71" s="76"/>
      <c r="AM71" s="74"/>
      <c r="AN71" s="74"/>
      <c r="AO71" s="74"/>
      <c r="AP71" s="55"/>
    </row>
    <row r="72" spans="1:42" x14ac:dyDescent="0.25">
      <c r="A72" s="49" t="s">
        <v>214</v>
      </c>
      <c r="B72" s="50" t="s">
        <v>49</v>
      </c>
      <c r="C72" s="49" t="s">
        <v>50</v>
      </c>
      <c r="D72" s="49" t="s">
        <v>51</v>
      </c>
      <c r="E72" s="51" t="s">
        <v>65</v>
      </c>
      <c r="F72" s="83"/>
      <c r="G72" s="173" t="s">
        <v>239</v>
      </c>
      <c r="H72" s="49" t="s">
        <v>271</v>
      </c>
      <c r="I72" s="197">
        <v>234</v>
      </c>
      <c r="J72" s="193">
        <f t="shared" si="22"/>
        <v>21060</v>
      </c>
      <c r="K72" s="197">
        <v>15.6</v>
      </c>
      <c r="L72" s="193">
        <f t="shared" si="20"/>
        <v>1404</v>
      </c>
      <c r="M72" s="197">
        <v>1800</v>
      </c>
      <c r="N72" s="197">
        <v>1800</v>
      </c>
      <c r="O72" s="197">
        <v>2.6</v>
      </c>
      <c r="P72" s="197">
        <v>2.6</v>
      </c>
      <c r="Q72" s="194">
        <f t="shared" si="23"/>
        <v>234</v>
      </c>
      <c r="R72" s="197">
        <v>22.5</v>
      </c>
      <c r="S72" s="198">
        <v>100</v>
      </c>
      <c r="T72" s="197">
        <v>13.5</v>
      </c>
      <c r="U72" s="202" t="s">
        <v>56</v>
      </c>
      <c r="V72" s="223">
        <v>21060</v>
      </c>
      <c r="W72" s="197">
        <v>15.6</v>
      </c>
      <c r="X72" s="193">
        <f t="shared" si="21"/>
        <v>1404</v>
      </c>
      <c r="Y72" s="197">
        <v>1800</v>
      </c>
      <c r="Z72" s="197">
        <v>1800</v>
      </c>
      <c r="AA72" s="197">
        <v>2.6</v>
      </c>
      <c r="AB72" s="197">
        <v>2.6</v>
      </c>
      <c r="AC72" s="200"/>
      <c r="AD72" s="201">
        <v>234</v>
      </c>
      <c r="AE72" s="198">
        <v>100</v>
      </c>
      <c r="AF72" s="197">
        <v>13.5</v>
      </c>
      <c r="AG72" s="179" t="s">
        <v>56</v>
      </c>
      <c r="AH72" s="177"/>
      <c r="AI72" s="76"/>
      <c r="AJ72" s="76"/>
      <c r="AK72" s="74"/>
      <c r="AL72" s="76"/>
      <c r="AM72" s="74"/>
      <c r="AN72" s="74"/>
      <c r="AO72" s="74"/>
      <c r="AP72" s="85"/>
    </row>
    <row r="73" spans="1:42" x14ac:dyDescent="0.25">
      <c r="A73" s="49" t="s">
        <v>214</v>
      </c>
      <c r="B73" s="50" t="s">
        <v>49</v>
      </c>
      <c r="C73" s="49" t="s">
        <v>50</v>
      </c>
      <c r="D73" s="49" t="s">
        <v>51</v>
      </c>
      <c r="E73" s="51" t="s">
        <v>65</v>
      </c>
      <c r="F73" s="83"/>
      <c r="G73" s="173" t="s">
        <v>240</v>
      </c>
      <c r="H73" s="49" t="s">
        <v>272</v>
      </c>
      <c r="I73" s="197">
        <v>132</v>
      </c>
      <c r="J73" s="193">
        <f t="shared" si="22"/>
        <v>11880</v>
      </c>
      <c r="K73" s="197">
        <v>8.8000000000000007</v>
      </c>
      <c r="L73" s="193">
        <f t="shared" si="20"/>
        <v>792.00000000000011</v>
      </c>
      <c r="M73" s="197">
        <v>840</v>
      </c>
      <c r="N73" s="197">
        <v>840</v>
      </c>
      <c r="O73" s="197">
        <v>1.4666666666666666</v>
      </c>
      <c r="P73" s="197">
        <v>1.4666666666666666</v>
      </c>
      <c r="Q73" s="194">
        <f t="shared" si="23"/>
        <v>132</v>
      </c>
      <c r="R73" s="197">
        <v>10.5</v>
      </c>
      <c r="S73" s="198">
        <v>100</v>
      </c>
      <c r="T73" s="197">
        <v>6.3</v>
      </c>
      <c r="U73" s="202" t="s">
        <v>56</v>
      </c>
      <c r="V73" s="223">
        <v>11880</v>
      </c>
      <c r="W73" s="197">
        <v>8.8000000000000007</v>
      </c>
      <c r="X73" s="193">
        <f t="shared" si="21"/>
        <v>792.00000000000011</v>
      </c>
      <c r="Y73" s="197">
        <v>840</v>
      </c>
      <c r="Z73" s="197">
        <v>840</v>
      </c>
      <c r="AA73" s="197">
        <v>1.4666666666666666</v>
      </c>
      <c r="AB73" s="197">
        <v>1.4666666666666666</v>
      </c>
      <c r="AC73" s="200"/>
      <c r="AD73" s="201">
        <v>132</v>
      </c>
      <c r="AE73" s="198">
        <v>100</v>
      </c>
      <c r="AF73" s="197">
        <v>6.3</v>
      </c>
      <c r="AG73" s="179" t="s">
        <v>56</v>
      </c>
      <c r="AH73" s="177"/>
      <c r="AI73" s="76"/>
      <c r="AJ73" s="76"/>
      <c r="AK73" s="74"/>
      <c r="AL73" s="76"/>
      <c r="AM73" s="74"/>
      <c r="AN73" s="74"/>
      <c r="AO73" s="74"/>
      <c r="AP73" s="85"/>
    </row>
    <row r="74" spans="1:42" x14ac:dyDescent="0.25">
      <c r="A74" s="49" t="s">
        <v>214</v>
      </c>
      <c r="B74" s="50" t="s">
        <v>216</v>
      </c>
      <c r="C74" s="49" t="s">
        <v>50</v>
      </c>
      <c r="D74" s="49" t="s">
        <v>219</v>
      </c>
      <c r="E74" s="51" t="s">
        <v>241</v>
      </c>
      <c r="F74" s="83"/>
      <c r="G74" s="173" t="s">
        <v>242</v>
      </c>
      <c r="H74" s="49" t="s">
        <v>273</v>
      </c>
      <c r="I74" s="197">
        <v>174</v>
      </c>
      <c r="J74" s="193">
        <f t="shared" si="22"/>
        <v>15660</v>
      </c>
      <c r="K74" s="197">
        <v>11.6</v>
      </c>
      <c r="L74" s="193">
        <f t="shared" si="20"/>
        <v>1044</v>
      </c>
      <c r="M74" s="197">
        <v>1200</v>
      </c>
      <c r="N74" s="197">
        <v>1200</v>
      </c>
      <c r="O74" s="197">
        <v>1.9333333333333333</v>
      </c>
      <c r="P74" s="197">
        <v>1.9333333333333333</v>
      </c>
      <c r="Q74" s="194">
        <f t="shared" si="23"/>
        <v>174</v>
      </c>
      <c r="R74" s="197">
        <v>15</v>
      </c>
      <c r="S74" s="198">
        <v>100</v>
      </c>
      <c r="T74" s="197">
        <v>9</v>
      </c>
      <c r="U74" s="202" t="s">
        <v>56</v>
      </c>
      <c r="V74" s="223">
        <v>15660</v>
      </c>
      <c r="W74" s="197">
        <v>11.6</v>
      </c>
      <c r="X74" s="193">
        <f t="shared" si="21"/>
        <v>1044</v>
      </c>
      <c r="Y74" s="197">
        <v>1200</v>
      </c>
      <c r="Z74" s="197">
        <v>1200</v>
      </c>
      <c r="AA74" s="197">
        <v>1.9333333333333333</v>
      </c>
      <c r="AB74" s="197">
        <v>1.9333333333333333</v>
      </c>
      <c r="AC74" s="200"/>
      <c r="AD74" s="201">
        <v>174</v>
      </c>
      <c r="AE74" s="198">
        <v>100</v>
      </c>
      <c r="AF74" s="197">
        <v>9</v>
      </c>
      <c r="AG74" s="179" t="s">
        <v>56</v>
      </c>
      <c r="AH74" s="177"/>
      <c r="AI74" s="76"/>
      <c r="AJ74" s="76"/>
      <c r="AK74" s="74"/>
      <c r="AL74" s="76"/>
      <c r="AM74" s="74"/>
      <c r="AN74" s="74"/>
      <c r="AO74" s="74"/>
      <c r="AP74" s="55"/>
    </row>
    <row r="75" spans="1:42" x14ac:dyDescent="0.25">
      <c r="A75" s="49" t="s">
        <v>214</v>
      </c>
      <c r="B75" s="50" t="s">
        <v>82</v>
      </c>
      <c r="C75" s="49" t="s">
        <v>50</v>
      </c>
      <c r="D75" s="49" t="s">
        <v>83</v>
      </c>
      <c r="E75" s="51" t="s">
        <v>243</v>
      </c>
      <c r="F75" s="83"/>
      <c r="G75" s="173" t="s">
        <v>244</v>
      </c>
      <c r="H75" s="49" t="s">
        <v>274</v>
      </c>
      <c r="I75" s="197">
        <v>126</v>
      </c>
      <c r="J75" s="193">
        <f t="shared" si="22"/>
        <v>11340</v>
      </c>
      <c r="K75" s="197">
        <v>8.4</v>
      </c>
      <c r="L75" s="193">
        <f t="shared" si="20"/>
        <v>756</v>
      </c>
      <c r="M75" s="197">
        <v>720</v>
      </c>
      <c r="N75" s="197">
        <v>720</v>
      </c>
      <c r="O75" s="197">
        <v>1.4</v>
      </c>
      <c r="P75" s="197">
        <v>1.4</v>
      </c>
      <c r="Q75" s="194">
        <f t="shared" si="23"/>
        <v>125.99999999999999</v>
      </c>
      <c r="R75" s="197">
        <v>9</v>
      </c>
      <c r="S75" s="198">
        <v>100</v>
      </c>
      <c r="T75" s="197">
        <v>5.3999999999999995</v>
      </c>
      <c r="U75" s="202" t="s">
        <v>56</v>
      </c>
      <c r="V75" s="223">
        <v>11340</v>
      </c>
      <c r="W75" s="197">
        <v>8.4</v>
      </c>
      <c r="X75" s="193">
        <f t="shared" si="21"/>
        <v>756</v>
      </c>
      <c r="Y75" s="197">
        <v>720</v>
      </c>
      <c r="Z75" s="197">
        <v>720</v>
      </c>
      <c r="AA75" s="197">
        <v>1.4</v>
      </c>
      <c r="AB75" s="197">
        <v>1.4</v>
      </c>
      <c r="AC75" s="200"/>
      <c r="AD75" s="201">
        <v>125.99999999999999</v>
      </c>
      <c r="AE75" s="198">
        <v>100</v>
      </c>
      <c r="AF75" s="197">
        <v>5.3999999999999995</v>
      </c>
      <c r="AG75" s="179" t="s">
        <v>56</v>
      </c>
      <c r="AH75" s="177"/>
      <c r="AI75" s="76"/>
      <c r="AJ75" s="76"/>
      <c r="AK75" s="74"/>
      <c r="AL75" s="76"/>
      <c r="AM75" s="74"/>
      <c r="AN75" s="74"/>
      <c r="AO75" s="74"/>
      <c r="AP75" s="85"/>
    </row>
    <row r="76" spans="1:42" x14ac:dyDescent="0.25">
      <c r="A76" s="49" t="s">
        <v>214</v>
      </c>
      <c r="B76" s="50" t="s">
        <v>82</v>
      </c>
      <c r="C76" s="49" t="s">
        <v>50</v>
      </c>
      <c r="D76" s="49" t="s">
        <v>83</v>
      </c>
      <c r="E76" s="51" t="s">
        <v>245</v>
      </c>
      <c r="F76" s="83"/>
      <c r="G76" s="173" t="s">
        <v>246</v>
      </c>
      <c r="H76" s="49" t="s">
        <v>275</v>
      </c>
      <c r="I76" s="197">
        <v>330</v>
      </c>
      <c r="J76" s="193">
        <f t="shared" si="22"/>
        <v>29700</v>
      </c>
      <c r="K76" s="197">
        <v>22</v>
      </c>
      <c r="L76" s="193">
        <f t="shared" si="20"/>
        <v>1980</v>
      </c>
      <c r="M76" s="197">
        <v>2520</v>
      </c>
      <c r="N76" s="197">
        <v>2520</v>
      </c>
      <c r="O76" s="197">
        <v>3.6666666666666665</v>
      </c>
      <c r="P76" s="197">
        <v>3.6666666666666665</v>
      </c>
      <c r="Q76" s="194">
        <f t="shared" si="23"/>
        <v>330</v>
      </c>
      <c r="R76" s="197">
        <v>31.5</v>
      </c>
      <c r="S76" s="198">
        <v>100</v>
      </c>
      <c r="T76" s="197">
        <v>18.899999999999999</v>
      </c>
      <c r="U76" s="202" t="s">
        <v>56</v>
      </c>
      <c r="V76" s="223">
        <v>29700</v>
      </c>
      <c r="W76" s="197">
        <v>22</v>
      </c>
      <c r="X76" s="193">
        <f t="shared" si="21"/>
        <v>1980</v>
      </c>
      <c r="Y76" s="197">
        <v>2520</v>
      </c>
      <c r="Z76" s="197">
        <v>2520</v>
      </c>
      <c r="AA76" s="197">
        <v>3.6666666666666665</v>
      </c>
      <c r="AB76" s="197">
        <v>3.6666666666666665</v>
      </c>
      <c r="AC76" s="200"/>
      <c r="AD76" s="201">
        <v>330</v>
      </c>
      <c r="AE76" s="198">
        <v>100</v>
      </c>
      <c r="AF76" s="197">
        <v>18.899999999999999</v>
      </c>
      <c r="AG76" s="179" t="s">
        <v>56</v>
      </c>
      <c r="AH76" s="177"/>
      <c r="AI76" s="76"/>
      <c r="AJ76" s="76"/>
      <c r="AK76" s="74"/>
      <c r="AL76" s="76"/>
      <c r="AM76" s="74"/>
      <c r="AN76" s="74"/>
      <c r="AO76" s="74"/>
      <c r="AP76" s="55"/>
    </row>
    <row r="77" spans="1:42" x14ac:dyDescent="0.25">
      <c r="A77" s="49" t="s">
        <v>214</v>
      </c>
      <c r="B77" s="50" t="s">
        <v>108</v>
      </c>
      <c r="C77" s="49" t="s">
        <v>50</v>
      </c>
      <c r="D77" s="49" t="s">
        <v>2</v>
      </c>
      <c r="E77" s="51" t="s">
        <v>2</v>
      </c>
      <c r="F77" s="83"/>
      <c r="G77" s="173" t="s">
        <v>247</v>
      </c>
      <c r="H77" s="49" t="s">
        <v>276</v>
      </c>
      <c r="I77" s="197">
        <v>552</v>
      </c>
      <c r="J77" s="193">
        <f t="shared" si="22"/>
        <v>49680</v>
      </c>
      <c r="K77" s="197">
        <v>36.799999999999997</v>
      </c>
      <c r="L77" s="193">
        <f t="shared" si="20"/>
        <v>3311.9999999999995</v>
      </c>
      <c r="M77" s="197">
        <v>4160</v>
      </c>
      <c r="N77" s="197">
        <v>4160</v>
      </c>
      <c r="O77" s="197">
        <v>6.1333333333333337</v>
      </c>
      <c r="P77" s="197">
        <v>6.1333333333333337</v>
      </c>
      <c r="Q77" s="194">
        <f t="shared" si="23"/>
        <v>552</v>
      </c>
      <c r="R77" s="197">
        <v>52</v>
      </c>
      <c r="S77" s="198">
        <v>100</v>
      </c>
      <c r="T77" s="197">
        <v>31.2</v>
      </c>
      <c r="U77" s="202" t="s">
        <v>56</v>
      </c>
      <c r="V77" s="223">
        <v>49680</v>
      </c>
      <c r="W77" s="197">
        <v>36.799999999999997</v>
      </c>
      <c r="X77" s="193">
        <f t="shared" si="21"/>
        <v>3311.9999999999995</v>
      </c>
      <c r="Y77" s="197">
        <v>4160</v>
      </c>
      <c r="Z77" s="197">
        <v>4160</v>
      </c>
      <c r="AA77" s="197">
        <v>6.1333333333333337</v>
      </c>
      <c r="AB77" s="197">
        <v>6.1333333333333337</v>
      </c>
      <c r="AC77" s="200"/>
      <c r="AD77" s="201">
        <v>552</v>
      </c>
      <c r="AE77" s="198">
        <v>100</v>
      </c>
      <c r="AF77" s="197">
        <v>31.2</v>
      </c>
      <c r="AG77" s="179" t="s">
        <v>56</v>
      </c>
      <c r="AH77" s="177"/>
      <c r="AI77" s="76"/>
      <c r="AJ77" s="76"/>
      <c r="AK77" s="74"/>
      <c r="AL77" s="76"/>
      <c r="AM77" s="74"/>
      <c r="AN77" s="74"/>
      <c r="AO77" s="74"/>
      <c r="AP77" s="55"/>
    </row>
    <row r="78" spans="1:42" x14ac:dyDescent="0.25">
      <c r="A78" s="50" t="s">
        <v>214</v>
      </c>
      <c r="B78" s="50" t="s">
        <v>113</v>
      </c>
      <c r="C78" s="50" t="s">
        <v>50</v>
      </c>
      <c r="D78" s="50" t="s">
        <v>114</v>
      </c>
      <c r="E78" s="174" t="s">
        <v>114</v>
      </c>
      <c r="F78" s="83"/>
      <c r="G78" s="173" t="s">
        <v>248</v>
      </c>
      <c r="H78" s="50" t="s">
        <v>277</v>
      </c>
      <c r="I78" s="197">
        <v>360</v>
      </c>
      <c r="J78" s="193">
        <f t="shared" si="22"/>
        <v>32400</v>
      </c>
      <c r="K78" s="197">
        <v>24</v>
      </c>
      <c r="L78" s="193">
        <f t="shared" si="20"/>
        <v>2160</v>
      </c>
      <c r="M78" s="197">
        <v>2400</v>
      </c>
      <c r="N78" s="197">
        <v>2400</v>
      </c>
      <c r="O78" s="197">
        <v>4</v>
      </c>
      <c r="P78" s="197">
        <v>4</v>
      </c>
      <c r="Q78" s="194">
        <f t="shared" si="23"/>
        <v>360</v>
      </c>
      <c r="R78" s="197">
        <v>30</v>
      </c>
      <c r="S78" s="198">
        <v>100</v>
      </c>
      <c r="T78" s="197">
        <v>18</v>
      </c>
      <c r="U78" s="202" t="s">
        <v>104</v>
      </c>
      <c r="V78" s="223">
        <v>32400</v>
      </c>
      <c r="W78" s="197">
        <v>24</v>
      </c>
      <c r="X78" s="193">
        <f t="shared" si="21"/>
        <v>2160</v>
      </c>
      <c r="Y78" s="197">
        <v>2400</v>
      </c>
      <c r="Z78" s="197">
        <v>2400</v>
      </c>
      <c r="AA78" s="197">
        <v>4</v>
      </c>
      <c r="AB78" s="197">
        <v>4</v>
      </c>
      <c r="AC78" s="200"/>
      <c r="AD78" s="201">
        <v>360</v>
      </c>
      <c r="AE78" s="198">
        <v>100</v>
      </c>
      <c r="AF78" s="197">
        <v>18</v>
      </c>
      <c r="AG78" s="179" t="s">
        <v>104</v>
      </c>
      <c r="AH78" s="177"/>
      <c r="AI78" s="76"/>
      <c r="AJ78" s="76"/>
      <c r="AK78" s="74"/>
      <c r="AL78" s="76"/>
      <c r="AM78" s="74"/>
      <c r="AN78" s="74"/>
      <c r="AO78" s="74"/>
      <c r="AP78" s="55"/>
    </row>
    <row r="79" spans="1:42" x14ac:dyDescent="0.25">
      <c r="A79" s="49" t="s">
        <v>214</v>
      </c>
      <c r="B79" s="50" t="s">
        <v>113</v>
      </c>
      <c r="C79" s="49" t="s">
        <v>50</v>
      </c>
      <c r="D79" s="49" t="s">
        <v>114</v>
      </c>
      <c r="E79" s="51" t="s">
        <v>249</v>
      </c>
      <c r="F79" s="83"/>
      <c r="G79" s="173" t="s">
        <v>250</v>
      </c>
      <c r="H79" s="49" t="s">
        <v>278</v>
      </c>
      <c r="I79" s="197">
        <v>354</v>
      </c>
      <c r="J79" s="193">
        <f t="shared" si="22"/>
        <v>31860</v>
      </c>
      <c r="K79" s="197">
        <v>23.6</v>
      </c>
      <c r="L79" s="193">
        <f t="shared" si="20"/>
        <v>2124</v>
      </c>
      <c r="M79" s="197">
        <v>2600</v>
      </c>
      <c r="N79" s="197">
        <v>2600</v>
      </c>
      <c r="O79" s="197">
        <v>3.9333333333333331</v>
      </c>
      <c r="P79" s="197">
        <v>3.9333333333333331</v>
      </c>
      <c r="Q79" s="194">
        <f t="shared" si="23"/>
        <v>354</v>
      </c>
      <c r="R79" s="197">
        <v>32.5</v>
      </c>
      <c r="S79" s="198">
        <v>100</v>
      </c>
      <c r="T79" s="197">
        <v>19.5</v>
      </c>
      <c r="U79" s="202" t="s">
        <v>56</v>
      </c>
      <c r="V79" s="223">
        <v>31860</v>
      </c>
      <c r="W79" s="197">
        <v>23.6</v>
      </c>
      <c r="X79" s="193">
        <f t="shared" si="21"/>
        <v>2124</v>
      </c>
      <c r="Y79" s="197">
        <v>2600</v>
      </c>
      <c r="Z79" s="197">
        <v>2600</v>
      </c>
      <c r="AA79" s="197">
        <v>3.9333333333333331</v>
      </c>
      <c r="AB79" s="197">
        <v>3.9333333333333331</v>
      </c>
      <c r="AC79" s="200"/>
      <c r="AD79" s="201">
        <v>354</v>
      </c>
      <c r="AE79" s="198">
        <v>100</v>
      </c>
      <c r="AF79" s="197">
        <v>19.5</v>
      </c>
      <c r="AG79" s="179" t="s">
        <v>56</v>
      </c>
      <c r="AH79" s="177"/>
      <c r="AI79" s="76"/>
      <c r="AJ79" s="76"/>
      <c r="AK79" s="74"/>
      <c r="AL79" s="76"/>
      <c r="AM79" s="74"/>
      <c r="AN79" s="74"/>
      <c r="AO79" s="74"/>
      <c r="AP79" s="85"/>
    </row>
    <row r="80" spans="1:42" x14ac:dyDescent="0.25">
      <c r="A80" s="49" t="s">
        <v>214</v>
      </c>
      <c r="B80" s="50" t="s">
        <v>217</v>
      </c>
      <c r="C80" s="49" t="s">
        <v>50</v>
      </c>
      <c r="D80" s="49" t="s">
        <v>220</v>
      </c>
      <c r="E80" s="51" t="s">
        <v>220</v>
      </c>
      <c r="F80" s="83"/>
      <c r="G80" s="173" t="s">
        <v>251</v>
      </c>
      <c r="H80" s="49" t="s">
        <v>279</v>
      </c>
      <c r="I80" s="197">
        <v>468</v>
      </c>
      <c r="J80" s="193">
        <f t="shared" si="22"/>
        <v>42120</v>
      </c>
      <c r="K80" s="197">
        <v>31.2</v>
      </c>
      <c r="L80" s="193">
        <f t="shared" si="20"/>
        <v>2808</v>
      </c>
      <c r="M80" s="197">
        <v>3920</v>
      </c>
      <c r="N80" s="197">
        <v>3920</v>
      </c>
      <c r="O80" s="197">
        <v>5.2</v>
      </c>
      <c r="P80" s="197">
        <v>5.2</v>
      </c>
      <c r="Q80" s="194">
        <f t="shared" si="23"/>
        <v>468</v>
      </c>
      <c r="R80" s="197">
        <v>49</v>
      </c>
      <c r="S80" s="198">
        <v>100</v>
      </c>
      <c r="T80" s="197">
        <v>29.4</v>
      </c>
      <c r="U80" s="202" t="s">
        <v>56</v>
      </c>
      <c r="V80" s="223">
        <v>42120</v>
      </c>
      <c r="W80" s="197">
        <v>31.2</v>
      </c>
      <c r="X80" s="193">
        <f t="shared" si="21"/>
        <v>2808</v>
      </c>
      <c r="Y80" s="197">
        <v>3920</v>
      </c>
      <c r="Z80" s="197">
        <v>3920</v>
      </c>
      <c r="AA80" s="197">
        <v>5.2</v>
      </c>
      <c r="AB80" s="197">
        <v>5.2</v>
      </c>
      <c r="AC80" s="200"/>
      <c r="AD80" s="201">
        <v>468</v>
      </c>
      <c r="AE80" s="198">
        <v>100</v>
      </c>
      <c r="AF80" s="197">
        <v>29.4</v>
      </c>
      <c r="AG80" s="179" t="s">
        <v>56</v>
      </c>
      <c r="AH80" s="177"/>
      <c r="AI80" s="76"/>
      <c r="AJ80" s="76"/>
      <c r="AK80" s="74"/>
      <c r="AL80" s="76"/>
      <c r="AM80" s="74"/>
      <c r="AN80" s="74"/>
      <c r="AO80" s="74"/>
      <c r="AP80" s="55"/>
    </row>
    <row r="81" spans="1:42" x14ac:dyDescent="0.25">
      <c r="A81" s="169" t="s">
        <v>214</v>
      </c>
      <c r="B81" s="171" t="s">
        <v>165</v>
      </c>
      <c r="C81" s="169" t="s">
        <v>50</v>
      </c>
      <c r="D81" s="169" t="s">
        <v>5</v>
      </c>
      <c r="E81" s="175" t="s">
        <v>5</v>
      </c>
      <c r="F81" s="83"/>
      <c r="G81" s="173" t="s">
        <v>252</v>
      </c>
      <c r="H81" s="169" t="s">
        <v>280</v>
      </c>
      <c r="I81" s="197">
        <v>324</v>
      </c>
      <c r="J81" s="193">
        <f t="shared" si="22"/>
        <v>29160</v>
      </c>
      <c r="K81" s="197">
        <v>21.6</v>
      </c>
      <c r="L81" s="193">
        <f t="shared" si="20"/>
        <v>1944.0000000000002</v>
      </c>
      <c r="M81" s="197">
        <v>2240</v>
      </c>
      <c r="N81" s="197">
        <v>2240</v>
      </c>
      <c r="O81" s="197">
        <v>3.6</v>
      </c>
      <c r="P81" s="197">
        <v>3.6</v>
      </c>
      <c r="Q81" s="194">
        <f t="shared" si="23"/>
        <v>324</v>
      </c>
      <c r="R81" s="197">
        <v>28</v>
      </c>
      <c r="S81" s="198">
        <v>100</v>
      </c>
      <c r="T81" s="197">
        <v>16.8</v>
      </c>
      <c r="U81" s="203" t="s">
        <v>56</v>
      </c>
      <c r="V81" s="223">
        <v>29160</v>
      </c>
      <c r="W81" s="197">
        <v>21.6</v>
      </c>
      <c r="X81" s="193">
        <f t="shared" si="21"/>
        <v>1944.0000000000002</v>
      </c>
      <c r="Y81" s="197">
        <v>2240</v>
      </c>
      <c r="Z81" s="197">
        <v>2240</v>
      </c>
      <c r="AA81" s="197">
        <v>3.6</v>
      </c>
      <c r="AB81" s="197">
        <v>3.6</v>
      </c>
      <c r="AC81" s="200"/>
      <c r="AD81" s="201">
        <v>324</v>
      </c>
      <c r="AE81" s="198">
        <v>100</v>
      </c>
      <c r="AF81" s="197">
        <v>16.8</v>
      </c>
      <c r="AG81" s="180" t="s">
        <v>56</v>
      </c>
      <c r="AH81" s="177"/>
      <c r="AI81" s="76"/>
      <c r="AJ81" s="76"/>
      <c r="AK81" s="74"/>
      <c r="AL81" s="76"/>
      <c r="AM81" s="74"/>
      <c r="AN81" s="74"/>
      <c r="AO81" s="74"/>
      <c r="AP81" s="85"/>
    </row>
    <row r="82" spans="1:42" x14ac:dyDescent="0.25">
      <c r="A82" s="49" t="s">
        <v>214</v>
      </c>
      <c r="B82" s="50" t="s">
        <v>173</v>
      </c>
      <c r="C82" s="49" t="s">
        <v>50</v>
      </c>
      <c r="D82" s="49" t="s">
        <v>6</v>
      </c>
      <c r="E82" s="51" t="s">
        <v>6</v>
      </c>
      <c r="F82" s="83"/>
      <c r="G82" s="173" t="s">
        <v>253</v>
      </c>
      <c r="H82" s="49" t="s">
        <v>281</v>
      </c>
      <c r="I82" s="197">
        <v>276</v>
      </c>
      <c r="J82" s="193">
        <f t="shared" si="22"/>
        <v>24840</v>
      </c>
      <c r="K82" s="197">
        <v>18.399999999999999</v>
      </c>
      <c r="L82" s="193">
        <f t="shared" si="20"/>
        <v>1655.9999999999998</v>
      </c>
      <c r="M82" s="197">
        <v>2800</v>
      </c>
      <c r="N82" s="197">
        <v>2800</v>
      </c>
      <c r="O82" s="197">
        <v>3.0666666666666669</v>
      </c>
      <c r="P82" s="197">
        <v>3.0666666666666669</v>
      </c>
      <c r="Q82" s="194">
        <f t="shared" si="23"/>
        <v>276</v>
      </c>
      <c r="R82" s="197">
        <v>35</v>
      </c>
      <c r="S82" s="198">
        <v>100</v>
      </c>
      <c r="T82" s="197">
        <v>21</v>
      </c>
      <c r="U82" s="203" t="s">
        <v>56</v>
      </c>
      <c r="V82" s="223">
        <v>24840</v>
      </c>
      <c r="W82" s="197">
        <v>18.399999999999999</v>
      </c>
      <c r="X82" s="193">
        <f t="shared" si="21"/>
        <v>1655.9999999999998</v>
      </c>
      <c r="Y82" s="197">
        <v>2800</v>
      </c>
      <c r="Z82" s="197">
        <v>2800</v>
      </c>
      <c r="AA82" s="197">
        <v>3.0666666666666669</v>
      </c>
      <c r="AB82" s="197">
        <v>3.0666666666666669</v>
      </c>
      <c r="AC82" s="200"/>
      <c r="AD82" s="201">
        <v>276</v>
      </c>
      <c r="AE82" s="198">
        <v>100</v>
      </c>
      <c r="AF82" s="197">
        <v>21</v>
      </c>
      <c r="AG82" s="180" t="s">
        <v>56</v>
      </c>
      <c r="AH82" s="177"/>
      <c r="AI82" s="76"/>
      <c r="AJ82" s="76"/>
      <c r="AK82" s="74"/>
      <c r="AL82" s="76"/>
      <c r="AM82" s="74"/>
      <c r="AN82" s="74"/>
      <c r="AO82" s="74"/>
      <c r="AP82" s="85"/>
    </row>
    <row r="83" spans="1:42" x14ac:dyDescent="0.25">
      <c r="A83" s="49" t="s">
        <v>214</v>
      </c>
      <c r="B83" s="50" t="s">
        <v>122</v>
      </c>
      <c r="C83" s="49" t="s">
        <v>50</v>
      </c>
      <c r="D83" s="49" t="s">
        <v>7</v>
      </c>
      <c r="E83" s="51" t="s">
        <v>254</v>
      </c>
      <c r="F83" s="91"/>
      <c r="G83" s="173" t="s">
        <v>255</v>
      </c>
      <c r="H83" s="49" t="s">
        <v>282</v>
      </c>
      <c r="I83" s="197">
        <v>222</v>
      </c>
      <c r="J83" s="193">
        <f t="shared" si="22"/>
        <v>19980</v>
      </c>
      <c r="K83" s="197">
        <v>14.8</v>
      </c>
      <c r="L83" s="193">
        <f t="shared" si="20"/>
        <v>1332</v>
      </c>
      <c r="M83" s="197">
        <v>1680</v>
      </c>
      <c r="N83" s="197">
        <v>1680</v>
      </c>
      <c r="O83" s="197">
        <v>2.4666666666666668</v>
      </c>
      <c r="P83" s="197">
        <v>2.4666666666666668</v>
      </c>
      <c r="Q83" s="194">
        <f t="shared" si="23"/>
        <v>222</v>
      </c>
      <c r="R83" s="197">
        <v>21</v>
      </c>
      <c r="S83" s="198">
        <v>100</v>
      </c>
      <c r="T83" s="197">
        <v>12.6</v>
      </c>
      <c r="U83" s="202" t="s">
        <v>56</v>
      </c>
      <c r="V83" s="223">
        <v>19980</v>
      </c>
      <c r="W83" s="197">
        <v>14.8</v>
      </c>
      <c r="X83" s="193">
        <f t="shared" si="21"/>
        <v>1332</v>
      </c>
      <c r="Y83" s="197">
        <v>1680</v>
      </c>
      <c r="Z83" s="197">
        <v>1680</v>
      </c>
      <c r="AA83" s="197">
        <v>2.4666666666666668</v>
      </c>
      <c r="AB83" s="197">
        <v>2.4666666666666668</v>
      </c>
      <c r="AC83" s="200"/>
      <c r="AD83" s="201">
        <v>222</v>
      </c>
      <c r="AE83" s="198">
        <v>100</v>
      </c>
      <c r="AF83" s="197">
        <v>12.6</v>
      </c>
      <c r="AG83" s="179" t="s">
        <v>56</v>
      </c>
      <c r="AH83" s="177"/>
      <c r="AI83" s="76"/>
      <c r="AJ83" s="76"/>
      <c r="AK83" s="74"/>
      <c r="AL83" s="76"/>
      <c r="AM83" s="74"/>
      <c r="AN83" s="74"/>
      <c r="AO83" s="74"/>
      <c r="AP83" s="55"/>
    </row>
    <row r="84" spans="1:42" x14ac:dyDescent="0.25">
      <c r="A84" s="49" t="s">
        <v>214</v>
      </c>
      <c r="B84" s="50" t="s">
        <v>195</v>
      </c>
      <c r="C84" s="49" t="s">
        <v>50</v>
      </c>
      <c r="D84" s="49" t="s">
        <v>196</v>
      </c>
      <c r="E84" s="51" t="s">
        <v>196</v>
      </c>
      <c r="F84" s="83"/>
      <c r="G84" s="173" t="s">
        <v>256</v>
      </c>
      <c r="H84" s="49" t="s">
        <v>283</v>
      </c>
      <c r="I84" s="197">
        <v>402</v>
      </c>
      <c r="J84" s="193">
        <f t="shared" si="22"/>
        <v>36180</v>
      </c>
      <c r="K84" s="197">
        <v>26.8</v>
      </c>
      <c r="L84" s="193">
        <f t="shared" si="20"/>
        <v>2412</v>
      </c>
      <c r="M84" s="197">
        <v>2800</v>
      </c>
      <c r="N84" s="197">
        <v>2800</v>
      </c>
      <c r="O84" s="197">
        <v>4.4666666666666668</v>
      </c>
      <c r="P84" s="197">
        <v>4.4666666666666668</v>
      </c>
      <c r="Q84" s="194">
        <f t="shared" si="23"/>
        <v>402</v>
      </c>
      <c r="R84" s="197">
        <v>35</v>
      </c>
      <c r="S84" s="198">
        <v>100</v>
      </c>
      <c r="T84" s="197">
        <v>21</v>
      </c>
      <c r="U84" s="202" t="s">
        <v>56</v>
      </c>
      <c r="V84" s="223">
        <v>36180</v>
      </c>
      <c r="W84" s="197">
        <v>26.8</v>
      </c>
      <c r="X84" s="193">
        <f t="shared" si="21"/>
        <v>2412</v>
      </c>
      <c r="Y84" s="197">
        <v>2800</v>
      </c>
      <c r="Z84" s="197">
        <v>2800</v>
      </c>
      <c r="AA84" s="197">
        <v>4.4666666666666668</v>
      </c>
      <c r="AB84" s="197">
        <v>4.4666666666666668</v>
      </c>
      <c r="AC84" s="200"/>
      <c r="AD84" s="201">
        <v>402</v>
      </c>
      <c r="AE84" s="198">
        <v>100</v>
      </c>
      <c r="AF84" s="197">
        <v>21</v>
      </c>
      <c r="AG84" s="179" t="s">
        <v>56</v>
      </c>
      <c r="AH84" s="177"/>
      <c r="AI84" s="76"/>
      <c r="AJ84" s="76"/>
      <c r="AK84" s="74"/>
      <c r="AL84" s="76"/>
      <c r="AM84" s="74"/>
      <c r="AN84" s="74"/>
      <c r="AO84" s="74"/>
      <c r="AP84" s="55"/>
    </row>
    <row r="85" spans="1:42" x14ac:dyDescent="0.25">
      <c r="A85" s="49" t="s">
        <v>214</v>
      </c>
      <c r="B85" s="50" t="s">
        <v>218</v>
      </c>
      <c r="C85" s="49" t="s">
        <v>50</v>
      </c>
      <c r="D85" s="49" t="s">
        <v>221</v>
      </c>
      <c r="E85" s="51" t="s">
        <v>257</v>
      </c>
      <c r="F85" s="83"/>
      <c r="G85" s="173" t="s">
        <v>258</v>
      </c>
      <c r="H85" s="49" t="s">
        <v>284</v>
      </c>
      <c r="I85" s="197">
        <v>168</v>
      </c>
      <c r="J85" s="204">
        <f t="shared" si="22"/>
        <v>15120</v>
      </c>
      <c r="K85" s="197">
        <v>11.2</v>
      </c>
      <c r="L85" s="193">
        <f t="shared" si="20"/>
        <v>1007.9999999999999</v>
      </c>
      <c r="M85" s="197">
        <v>1480</v>
      </c>
      <c r="N85" s="197">
        <v>1480</v>
      </c>
      <c r="O85" s="197">
        <v>1.8666666666666667</v>
      </c>
      <c r="P85" s="197">
        <v>1.8666666666666667</v>
      </c>
      <c r="Q85" s="205">
        <f t="shared" si="23"/>
        <v>168</v>
      </c>
      <c r="R85" s="197">
        <v>18.5</v>
      </c>
      <c r="S85" s="198">
        <v>100</v>
      </c>
      <c r="T85" s="197">
        <v>11.1</v>
      </c>
      <c r="U85" s="202" t="s">
        <v>56</v>
      </c>
      <c r="V85" s="223">
        <v>15120</v>
      </c>
      <c r="W85" s="197">
        <v>11.2</v>
      </c>
      <c r="X85" s="193">
        <f t="shared" si="21"/>
        <v>1007.9999999999999</v>
      </c>
      <c r="Y85" s="197">
        <v>1480</v>
      </c>
      <c r="Z85" s="197">
        <v>1480</v>
      </c>
      <c r="AA85" s="197">
        <v>1.8666666666666667</v>
      </c>
      <c r="AB85" s="197">
        <v>1.8666666666666667</v>
      </c>
      <c r="AC85" s="200"/>
      <c r="AD85" s="201">
        <v>168</v>
      </c>
      <c r="AE85" s="198">
        <v>100</v>
      </c>
      <c r="AF85" s="197">
        <v>11.1</v>
      </c>
      <c r="AG85" s="179" t="s">
        <v>56</v>
      </c>
      <c r="AH85" s="177"/>
      <c r="AI85" s="76"/>
      <c r="AJ85" s="76"/>
      <c r="AK85" s="74"/>
      <c r="AL85" s="76"/>
      <c r="AM85" s="74"/>
      <c r="AN85" s="74"/>
      <c r="AO85" s="74"/>
      <c r="AP85" s="55"/>
    </row>
    <row r="86" spans="1:42" x14ac:dyDescent="0.25">
      <c r="A86" s="49" t="s">
        <v>214</v>
      </c>
      <c r="B86" s="50" t="s">
        <v>218</v>
      </c>
      <c r="C86" s="49" t="s">
        <v>50</v>
      </c>
      <c r="D86" s="49" t="s">
        <v>221</v>
      </c>
      <c r="E86" s="51" t="s">
        <v>259</v>
      </c>
      <c r="F86" s="83"/>
      <c r="G86" s="173" t="s">
        <v>260</v>
      </c>
      <c r="H86" s="49" t="s">
        <v>285</v>
      </c>
      <c r="I86" s="206">
        <v>534</v>
      </c>
      <c r="J86" s="204">
        <f>I86*90</f>
        <v>48060</v>
      </c>
      <c r="K86" s="206">
        <v>35.6</v>
      </c>
      <c r="L86" s="204">
        <f>K86*90</f>
        <v>3204</v>
      </c>
      <c r="M86" s="206">
        <v>4520</v>
      </c>
      <c r="N86" s="206">
        <v>4520</v>
      </c>
      <c r="O86" s="206">
        <v>5.9333333333333336</v>
      </c>
      <c r="P86" s="206">
        <v>5.9333333333333336</v>
      </c>
      <c r="Q86" s="205">
        <f>P86*90</f>
        <v>534</v>
      </c>
      <c r="R86" s="206">
        <v>56.5</v>
      </c>
      <c r="S86" s="207">
        <v>100</v>
      </c>
      <c r="T86" s="206">
        <v>33.9</v>
      </c>
      <c r="U86" s="208" t="s">
        <v>104</v>
      </c>
      <c r="V86" s="223">
        <v>48060</v>
      </c>
      <c r="W86" s="206">
        <v>35.6</v>
      </c>
      <c r="X86" s="204">
        <f>W86*90</f>
        <v>3204</v>
      </c>
      <c r="Y86" s="206">
        <v>4520</v>
      </c>
      <c r="Z86" s="206">
        <v>4520</v>
      </c>
      <c r="AA86" s="206">
        <v>5.9333333333333336</v>
      </c>
      <c r="AB86" s="206">
        <v>5.9333333333333336</v>
      </c>
      <c r="AC86" s="200"/>
      <c r="AD86" s="201">
        <v>534</v>
      </c>
      <c r="AE86" s="207">
        <v>100</v>
      </c>
      <c r="AF86" s="206">
        <v>33.9</v>
      </c>
      <c r="AG86" s="209" t="s">
        <v>104</v>
      </c>
      <c r="AH86" s="177"/>
      <c r="AI86" s="76"/>
      <c r="AJ86" s="76"/>
      <c r="AK86" s="74"/>
      <c r="AL86" s="76"/>
      <c r="AM86" s="74"/>
      <c r="AN86" s="74"/>
      <c r="AO86" s="74"/>
      <c r="AP86" s="55"/>
    </row>
    <row r="87" spans="1:42" x14ac:dyDescent="0.25">
      <c r="A87" s="211" t="s">
        <v>215</v>
      </c>
      <c r="B87" s="211"/>
      <c r="C87" s="211"/>
      <c r="D87" s="211"/>
      <c r="E87" s="220"/>
      <c r="F87" s="83"/>
      <c r="G87" s="220"/>
      <c r="H87" s="211"/>
      <c r="I87" s="212">
        <f t="shared" ref="I87:T87" si="24">SUM(I62:I85)</f>
        <v>8760</v>
      </c>
      <c r="J87" s="213">
        <f>SUM(J62:J86)</f>
        <v>836460</v>
      </c>
      <c r="K87" s="214">
        <f t="shared" si="24"/>
        <v>584</v>
      </c>
      <c r="L87" s="213">
        <f>SUM(L62:L86)</f>
        <v>55764</v>
      </c>
      <c r="M87" s="215">
        <f t="shared" si="24"/>
        <v>71840</v>
      </c>
      <c r="N87" s="216">
        <f t="shared" si="24"/>
        <v>71840</v>
      </c>
      <c r="O87" s="216">
        <f t="shared" si="24"/>
        <v>97.333333333333329</v>
      </c>
      <c r="P87" s="212">
        <f t="shared" si="24"/>
        <v>97.333333333333329</v>
      </c>
      <c r="Q87" s="213">
        <f>SUM(Q62:Q86)</f>
        <v>9294</v>
      </c>
      <c r="R87" s="214">
        <f t="shared" si="24"/>
        <v>898</v>
      </c>
      <c r="S87" s="213">
        <f>SUM(S62:S86)</f>
        <v>2500</v>
      </c>
      <c r="T87" s="215">
        <f t="shared" si="24"/>
        <v>538.79999999999995</v>
      </c>
      <c r="U87" s="217"/>
      <c r="V87" s="224">
        <v>836460</v>
      </c>
      <c r="W87" s="214">
        <f t="shared" ref="W87" si="25">SUM(W62:W85)</f>
        <v>584</v>
      </c>
      <c r="X87" s="221">
        <f>SUM(X62:X86)</f>
        <v>55764</v>
      </c>
      <c r="Y87" s="215">
        <f t="shared" ref="Y87:AB87" si="26">SUM(Y62:Y85)</f>
        <v>71840</v>
      </c>
      <c r="Z87" s="216">
        <f t="shared" si="26"/>
        <v>71840</v>
      </c>
      <c r="AA87" s="216">
        <f t="shared" si="26"/>
        <v>97.333333333333329</v>
      </c>
      <c r="AB87" s="212">
        <f t="shared" si="26"/>
        <v>97.333333333333329</v>
      </c>
      <c r="AC87" s="210"/>
      <c r="AD87" s="222">
        <v>9294</v>
      </c>
      <c r="AE87" s="221">
        <f>SUM(AE62:AE86)</f>
        <v>2500</v>
      </c>
      <c r="AF87" s="215">
        <f t="shared" ref="AF87" si="27">SUM(AF62:AF85)</f>
        <v>538.79999999999995</v>
      </c>
      <c r="AG87" s="218"/>
      <c r="AH87" s="219"/>
      <c r="AI87" s="76"/>
      <c r="AJ87" s="76"/>
      <c r="AK87" s="74"/>
      <c r="AL87" s="76"/>
      <c r="AM87" s="74"/>
      <c r="AN87" s="74"/>
      <c r="AO87" s="74"/>
      <c r="AP87" s="85"/>
    </row>
    <row r="88" spans="1:42" x14ac:dyDescent="0.25">
      <c r="A88" s="90"/>
      <c r="B88" s="82"/>
      <c r="C88" s="82"/>
      <c r="D88" s="82"/>
      <c r="E88" s="82"/>
      <c r="F88" s="82"/>
      <c r="G88" s="73"/>
      <c r="H88" s="82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84"/>
      <c r="X88" s="74"/>
      <c r="Y88" s="75"/>
      <c r="Z88" s="74"/>
      <c r="AA88" s="76"/>
      <c r="AB88" s="74"/>
      <c r="AC88" s="76"/>
      <c r="AD88" s="76"/>
      <c r="AE88" s="74"/>
      <c r="AF88" s="76"/>
      <c r="AG88" s="77"/>
      <c r="AH88" s="74"/>
      <c r="AI88" s="76"/>
      <c r="AJ88" s="76"/>
      <c r="AK88" s="74"/>
      <c r="AL88" s="76"/>
      <c r="AM88" s="74"/>
      <c r="AN88" s="74"/>
      <c r="AO88" s="74"/>
      <c r="AP88" s="55"/>
    </row>
    <row r="89" spans="1:42" x14ac:dyDescent="0.25">
      <c r="A89" s="82"/>
      <c r="B89" s="82"/>
      <c r="C89" s="82"/>
      <c r="D89" s="82"/>
      <c r="E89" s="82"/>
      <c r="F89" s="83"/>
      <c r="G89" s="73"/>
      <c r="H89" s="82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84"/>
      <c r="X89" s="74"/>
      <c r="Y89" s="75"/>
      <c r="Z89" s="74"/>
      <c r="AA89" s="76"/>
      <c r="AB89" s="74"/>
      <c r="AC89" s="76"/>
      <c r="AD89" s="76"/>
      <c r="AE89" s="74"/>
      <c r="AF89" s="76"/>
      <c r="AG89" s="77"/>
      <c r="AH89" s="74"/>
      <c r="AI89" s="76"/>
      <c r="AJ89" s="76"/>
      <c r="AK89" s="74"/>
      <c r="AL89" s="76"/>
      <c r="AM89" s="74"/>
      <c r="AN89" s="74"/>
      <c r="AO89" s="74"/>
      <c r="AP89" s="85"/>
    </row>
    <row r="90" spans="1:42" x14ac:dyDescent="0.25">
      <c r="A90" s="90"/>
      <c r="B90" s="82"/>
      <c r="C90" s="82"/>
      <c r="D90" s="82"/>
      <c r="E90" s="82"/>
      <c r="F90" s="82"/>
      <c r="G90" s="92"/>
      <c r="H90" s="82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84"/>
      <c r="X90" s="74"/>
      <c r="Y90" s="75"/>
      <c r="Z90" s="74"/>
      <c r="AA90" s="76"/>
      <c r="AB90" s="74"/>
      <c r="AC90" s="76"/>
      <c r="AD90" s="76"/>
      <c r="AE90" s="74"/>
      <c r="AF90" s="76"/>
      <c r="AG90" s="77"/>
      <c r="AH90" s="74"/>
      <c r="AI90" s="76"/>
      <c r="AJ90" s="76"/>
      <c r="AK90" s="74"/>
      <c r="AL90" s="76"/>
      <c r="AM90" s="74"/>
      <c r="AN90" s="74"/>
      <c r="AO90" s="74"/>
      <c r="AP90" s="85"/>
    </row>
    <row r="91" spans="1:42" x14ac:dyDescent="0.25">
      <c r="A91" s="90"/>
      <c r="B91" s="82"/>
      <c r="C91" s="82"/>
      <c r="D91" s="82"/>
      <c r="E91" s="82"/>
      <c r="F91" s="82"/>
      <c r="G91" s="73"/>
      <c r="H91" s="82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84"/>
      <c r="X91" s="74"/>
      <c r="Y91" s="75"/>
      <c r="Z91" s="74"/>
      <c r="AA91" s="76"/>
      <c r="AB91" s="74"/>
      <c r="AC91" s="76"/>
      <c r="AD91" s="76"/>
      <c r="AE91" s="74"/>
      <c r="AF91" s="76"/>
      <c r="AG91" s="77"/>
      <c r="AH91" s="74"/>
      <c r="AI91" s="76"/>
      <c r="AJ91" s="76"/>
      <c r="AK91" s="74"/>
      <c r="AL91" s="76"/>
      <c r="AM91" s="74"/>
      <c r="AN91" s="74"/>
      <c r="AO91" s="74"/>
      <c r="AP91" s="55"/>
    </row>
    <row r="92" spans="1:42" x14ac:dyDescent="0.25">
      <c r="A92" s="90"/>
      <c r="B92" s="82"/>
      <c r="C92" s="82"/>
      <c r="D92" s="82"/>
      <c r="E92" s="82"/>
      <c r="F92" s="82"/>
      <c r="G92" s="73"/>
      <c r="H92" s="82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84"/>
      <c r="X92" s="74"/>
      <c r="Y92" s="75"/>
      <c r="Z92" s="74"/>
      <c r="AA92" s="76"/>
      <c r="AB92" s="74"/>
      <c r="AC92" s="76"/>
      <c r="AD92" s="76"/>
      <c r="AE92" s="74"/>
      <c r="AF92" s="76"/>
      <c r="AG92" s="77"/>
      <c r="AH92" s="74"/>
      <c r="AI92" s="76"/>
      <c r="AJ92" s="76"/>
      <c r="AK92" s="74"/>
      <c r="AL92" s="76"/>
      <c r="AM92" s="74"/>
      <c r="AN92" s="74"/>
      <c r="AO92" s="74"/>
      <c r="AP92" s="85"/>
    </row>
    <row r="93" spans="1:42" x14ac:dyDescent="0.25">
      <c r="A93" s="82"/>
      <c r="B93" s="82"/>
      <c r="C93" s="82"/>
      <c r="D93" s="82"/>
      <c r="E93" s="82"/>
      <c r="F93" s="83"/>
      <c r="G93" s="73"/>
      <c r="H93" s="82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84"/>
      <c r="X93" s="74"/>
      <c r="Y93" s="75"/>
      <c r="Z93" s="74"/>
      <c r="AA93" s="76"/>
      <c r="AB93" s="74"/>
      <c r="AC93" s="76"/>
      <c r="AD93" s="76"/>
      <c r="AE93" s="74"/>
      <c r="AF93" s="76"/>
      <c r="AG93" s="77"/>
      <c r="AH93" s="74"/>
      <c r="AI93" s="76"/>
      <c r="AJ93" s="76"/>
      <c r="AK93" s="74"/>
      <c r="AL93" s="76"/>
      <c r="AM93" s="74"/>
      <c r="AN93" s="74"/>
      <c r="AO93" s="74"/>
      <c r="AP93" s="55"/>
    </row>
    <row r="94" spans="1:42" x14ac:dyDescent="0.25">
      <c r="A94" s="82"/>
      <c r="B94" s="82"/>
      <c r="C94" s="82"/>
      <c r="D94" s="82"/>
      <c r="E94" s="82"/>
      <c r="F94" s="83"/>
      <c r="G94" s="73"/>
      <c r="H94" s="82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84"/>
      <c r="X94" s="74"/>
      <c r="Y94" s="75"/>
      <c r="Z94" s="74"/>
      <c r="AA94" s="76"/>
      <c r="AB94" s="74"/>
      <c r="AC94" s="76"/>
      <c r="AD94" s="76"/>
      <c r="AE94" s="74"/>
      <c r="AF94" s="76"/>
      <c r="AG94" s="77"/>
      <c r="AH94" s="74"/>
      <c r="AI94" s="76"/>
      <c r="AJ94" s="76"/>
      <c r="AK94" s="74"/>
      <c r="AL94" s="76"/>
      <c r="AM94" s="74"/>
      <c r="AN94" s="74"/>
      <c r="AO94" s="74"/>
      <c r="AP94" s="55"/>
    </row>
    <row r="95" spans="1:42" x14ac:dyDescent="0.25">
      <c r="A95" s="82"/>
      <c r="B95" s="82"/>
      <c r="C95" s="82"/>
      <c r="D95" s="82"/>
      <c r="E95" s="82"/>
      <c r="F95" s="83"/>
      <c r="G95" s="73"/>
      <c r="H95" s="82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84"/>
      <c r="X95" s="74"/>
      <c r="Y95" s="75"/>
      <c r="Z95" s="74"/>
      <c r="AA95" s="76"/>
      <c r="AB95" s="74"/>
      <c r="AC95" s="76"/>
      <c r="AD95" s="76"/>
      <c r="AE95" s="74"/>
      <c r="AF95" s="76"/>
      <c r="AG95" s="77"/>
      <c r="AH95" s="74"/>
      <c r="AI95" s="76"/>
      <c r="AJ95" s="76"/>
      <c r="AK95" s="74"/>
      <c r="AL95" s="76"/>
      <c r="AM95" s="74"/>
      <c r="AN95" s="74"/>
      <c r="AO95" s="74"/>
      <c r="AP95" s="55"/>
    </row>
    <row r="96" spans="1:42" x14ac:dyDescent="0.25">
      <c r="A96" s="82"/>
      <c r="B96" s="82"/>
      <c r="C96" s="82"/>
      <c r="D96" s="82"/>
      <c r="E96" s="82"/>
      <c r="F96" s="83"/>
      <c r="G96" s="73"/>
      <c r="H96" s="82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84"/>
      <c r="X96" s="74"/>
      <c r="Y96" s="75"/>
      <c r="Z96" s="74"/>
      <c r="AA96" s="76"/>
      <c r="AB96" s="74"/>
      <c r="AC96" s="76"/>
      <c r="AD96" s="76"/>
      <c r="AE96" s="74"/>
      <c r="AF96" s="76"/>
      <c r="AG96" s="77"/>
      <c r="AH96" s="74"/>
      <c r="AI96" s="76"/>
      <c r="AJ96" s="76"/>
      <c r="AK96" s="74"/>
      <c r="AL96" s="76"/>
      <c r="AM96" s="74"/>
      <c r="AN96" s="74"/>
      <c r="AO96" s="74"/>
      <c r="AP96" s="55"/>
    </row>
    <row r="97" spans="1:42" x14ac:dyDescent="0.25">
      <c r="A97" s="82"/>
      <c r="B97" s="82"/>
      <c r="C97" s="82"/>
      <c r="D97" s="82"/>
      <c r="E97" s="82"/>
      <c r="F97" s="83"/>
      <c r="G97" s="73"/>
      <c r="H97" s="82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84"/>
      <c r="X97" s="74"/>
      <c r="Y97" s="75"/>
      <c r="Z97" s="74"/>
      <c r="AA97" s="76"/>
      <c r="AB97" s="74"/>
      <c r="AC97" s="76"/>
      <c r="AD97" s="76"/>
      <c r="AE97" s="74"/>
      <c r="AF97" s="76"/>
      <c r="AG97" s="77"/>
      <c r="AH97" s="74"/>
      <c r="AI97" s="76"/>
      <c r="AJ97" s="76"/>
      <c r="AK97" s="74"/>
      <c r="AL97" s="76"/>
      <c r="AM97" s="74"/>
      <c r="AN97" s="74"/>
      <c r="AO97" s="74"/>
      <c r="AP97" s="55"/>
    </row>
    <row r="98" spans="1:42" x14ac:dyDescent="0.25">
      <c r="A98" s="82"/>
      <c r="B98" s="82"/>
      <c r="C98" s="82"/>
      <c r="D98" s="82"/>
      <c r="E98" s="82"/>
      <c r="F98" s="83"/>
      <c r="G98" s="73"/>
      <c r="H98" s="82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84"/>
      <c r="X98" s="74"/>
      <c r="Y98" s="75"/>
      <c r="Z98" s="74"/>
      <c r="AA98" s="76"/>
      <c r="AB98" s="74"/>
      <c r="AC98" s="76"/>
      <c r="AD98" s="76"/>
      <c r="AE98" s="74"/>
      <c r="AF98" s="76"/>
      <c r="AG98" s="77"/>
      <c r="AH98" s="74"/>
      <c r="AI98" s="76"/>
      <c r="AJ98" s="76"/>
      <c r="AK98" s="74"/>
      <c r="AL98" s="76"/>
      <c r="AM98" s="74"/>
      <c r="AN98" s="74"/>
      <c r="AO98" s="74"/>
      <c r="AP98" s="55"/>
    </row>
    <row r="99" spans="1:42" x14ac:dyDescent="0.25">
      <c r="A99" s="82"/>
      <c r="B99" s="82"/>
      <c r="C99" s="82"/>
      <c r="D99" s="82"/>
      <c r="E99" s="82"/>
      <c r="F99" s="83"/>
      <c r="G99" s="73"/>
      <c r="H99" s="82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84"/>
      <c r="X99" s="74"/>
      <c r="Y99" s="75"/>
      <c r="Z99" s="74"/>
      <c r="AA99" s="76"/>
      <c r="AB99" s="74"/>
      <c r="AC99" s="76"/>
      <c r="AD99" s="76"/>
      <c r="AE99" s="74"/>
      <c r="AF99" s="76"/>
      <c r="AG99" s="77"/>
      <c r="AH99" s="74"/>
      <c r="AI99" s="76"/>
      <c r="AJ99" s="76"/>
      <c r="AK99" s="74"/>
      <c r="AL99" s="76"/>
      <c r="AM99" s="74"/>
      <c r="AN99" s="74"/>
      <c r="AO99" s="74"/>
      <c r="AP99" s="55"/>
    </row>
    <row r="100" spans="1:42" x14ac:dyDescent="0.25">
      <c r="A100" s="82"/>
      <c r="B100" s="82"/>
      <c r="C100" s="82"/>
      <c r="D100" s="82"/>
      <c r="E100" s="82"/>
      <c r="F100" s="83"/>
      <c r="G100" s="73"/>
      <c r="H100" s="82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84"/>
      <c r="X100" s="74"/>
      <c r="Y100" s="75"/>
      <c r="Z100" s="74"/>
      <c r="AA100" s="76"/>
      <c r="AB100" s="74"/>
      <c r="AC100" s="76"/>
      <c r="AD100" s="76"/>
      <c r="AE100" s="74"/>
      <c r="AF100" s="76"/>
      <c r="AG100" s="77"/>
      <c r="AH100" s="74"/>
      <c r="AI100" s="76"/>
      <c r="AJ100" s="76"/>
      <c r="AK100" s="74"/>
      <c r="AL100" s="76"/>
      <c r="AM100" s="74"/>
      <c r="AN100" s="74"/>
      <c r="AO100" s="74"/>
      <c r="AP100" s="55"/>
    </row>
    <row r="101" spans="1:42" x14ac:dyDescent="0.25">
      <c r="A101" s="82"/>
      <c r="B101" s="82"/>
      <c r="C101" s="82"/>
      <c r="D101" s="82"/>
      <c r="E101" s="82"/>
      <c r="F101" s="83"/>
      <c r="G101" s="73"/>
      <c r="H101" s="82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84"/>
      <c r="X101" s="74"/>
      <c r="Y101" s="75"/>
      <c r="Z101" s="74"/>
      <c r="AA101" s="76"/>
      <c r="AB101" s="74"/>
      <c r="AC101" s="76"/>
      <c r="AD101" s="76"/>
      <c r="AE101" s="74"/>
      <c r="AF101" s="76"/>
      <c r="AG101" s="77"/>
      <c r="AH101" s="74"/>
      <c r="AI101" s="76"/>
      <c r="AJ101" s="76"/>
      <c r="AK101" s="74"/>
      <c r="AL101" s="76"/>
      <c r="AM101" s="74"/>
      <c r="AN101" s="74"/>
      <c r="AO101" s="74"/>
      <c r="AP101" s="55"/>
    </row>
    <row r="102" spans="1:42" x14ac:dyDescent="0.25">
      <c r="A102" s="82"/>
      <c r="B102" s="82"/>
      <c r="C102" s="82"/>
      <c r="D102" s="82"/>
      <c r="E102" s="82"/>
      <c r="F102" s="83"/>
      <c r="G102" s="73"/>
      <c r="H102" s="82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84"/>
      <c r="X102" s="74"/>
      <c r="Y102" s="75"/>
      <c r="Z102" s="74"/>
      <c r="AA102" s="76"/>
      <c r="AB102" s="74"/>
      <c r="AC102" s="76"/>
      <c r="AD102" s="76"/>
      <c r="AE102" s="74"/>
      <c r="AF102" s="76"/>
      <c r="AG102" s="77"/>
      <c r="AH102" s="74"/>
      <c r="AI102" s="76"/>
      <c r="AJ102" s="76"/>
      <c r="AK102" s="74"/>
      <c r="AL102" s="76"/>
      <c r="AM102" s="74"/>
      <c r="AN102" s="74"/>
      <c r="AO102" s="74"/>
      <c r="AP102" s="55"/>
    </row>
    <row r="103" spans="1:42" x14ac:dyDescent="0.25">
      <c r="A103" s="82"/>
      <c r="B103" s="82"/>
      <c r="C103" s="82"/>
      <c r="D103" s="82"/>
      <c r="E103" s="82"/>
      <c r="F103" s="83"/>
      <c r="G103" s="73"/>
      <c r="H103" s="82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84"/>
      <c r="X103" s="74"/>
      <c r="Y103" s="75"/>
      <c r="Z103" s="74"/>
      <c r="AA103" s="76"/>
      <c r="AB103" s="74"/>
      <c r="AC103" s="76"/>
      <c r="AD103" s="76"/>
      <c r="AE103" s="74"/>
      <c r="AF103" s="76"/>
      <c r="AG103" s="77"/>
      <c r="AH103" s="74"/>
      <c r="AI103" s="76"/>
      <c r="AJ103" s="76"/>
      <c r="AK103" s="74"/>
      <c r="AL103" s="76"/>
      <c r="AM103" s="74"/>
      <c r="AN103" s="74"/>
      <c r="AO103" s="74"/>
      <c r="AP103" s="55"/>
    </row>
    <row r="104" spans="1:42" x14ac:dyDescent="0.25">
      <c r="A104" s="82"/>
      <c r="B104" s="82"/>
      <c r="C104" s="82"/>
      <c r="D104" s="82"/>
      <c r="E104" s="82"/>
      <c r="F104" s="83"/>
      <c r="G104" s="73"/>
      <c r="H104" s="82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84"/>
      <c r="X104" s="74"/>
      <c r="Y104" s="75"/>
      <c r="Z104" s="74"/>
      <c r="AA104" s="76"/>
      <c r="AB104" s="74"/>
      <c r="AC104" s="76"/>
      <c r="AD104" s="76"/>
      <c r="AE104" s="74"/>
      <c r="AF104" s="76"/>
      <c r="AG104" s="77"/>
      <c r="AH104" s="74"/>
      <c r="AI104" s="76"/>
      <c r="AJ104" s="76"/>
      <c r="AK104" s="74"/>
      <c r="AL104" s="76"/>
      <c r="AM104" s="74"/>
      <c r="AN104" s="74"/>
      <c r="AO104" s="74"/>
      <c r="AP104" s="55"/>
    </row>
    <row r="105" spans="1:42" x14ac:dyDescent="0.25">
      <c r="A105" s="82"/>
      <c r="B105" s="82"/>
      <c r="C105" s="82"/>
      <c r="D105" s="82"/>
      <c r="E105" s="82"/>
      <c r="F105" s="83"/>
      <c r="G105" s="73"/>
      <c r="H105" s="82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84"/>
      <c r="X105" s="74"/>
      <c r="Y105" s="75"/>
      <c r="Z105" s="74"/>
      <c r="AA105" s="76"/>
      <c r="AB105" s="74"/>
      <c r="AC105" s="76"/>
      <c r="AD105" s="76"/>
      <c r="AE105" s="74"/>
      <c r="AF105" s="76"/>
      <c r="AG105" s="77"/>
      <c r="AH105" s="74"/>
      <c r="AI105" s="76"/>
      <c r="AJ105" s="76"/>
      <c r="AK105" s="74"/>
      <c r="AL105" s="76"/>
      <c r="AM105" s="74"/>
      <c r="AN105" s="74"/>
      <c r="AO105" s="74"/>
      <c r="AP105" s="55"/>
    </row>
    <row r="106" spans="1:42" x14ac:dyDescent="0.25">
      <c r="A106" s="82"/>
      <c r="B106" s="82"/>
      <c r="C106" s="82"/>
      <c r="D106" s="82"/>
      <c r="E106" s="82"/>
      <c r="F106" s="83"/>
      <c r="G106" s="73"/>
      <c r="H106" s="82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84"/>
      <c r="X106" s="74"/>
      <c r="Y106" s="75"/>
      <c r="Z106" s="74"/>
      <c r="AA106" s="76"/>
      <c r="AB106" s="74"/>
      <c r="AC106" s="76"/>
      <c r="AD106" s="76"/>
      <c r="AE106" s="74"/>
      <c r="AF106" s="76"/>
      <c r="AG106" s="77"/>
      <c r="AH106" s="74"/>
      <c r="AI106" s="76"/>
      <c r="AJ106" s="76"/>
      <c r="AK106" s="74"/>
      <c r="AL106" s="76"/>
      <c r="AM106" s="74"/>
      <c r="AN106" s="74"/>
      <c r="AO106" s="74"/>
      <c r="AP106" s="55"/>
    </row>
    <row r="107" spans="1:42" x14ac:dyDescent="0.25">
      <c r="A107" s="90"/>
      <c r="B107" s="82"/>
      <c r="C107" s="82"/>
      <c r="D107" s="82"/>
      <c r="E107" s="82"/>
      <c r="F107" s="83"/>
      <c r="G107" s="73"/>
      <c r="H107" s="82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84"/>
      <c r="X107" s="74"/>
      <c r="Y107" s="75"/>
      <c r="Z107" s="74"/>
      <c r="AA107" s="76"/>
      <c r="AB107" s="74"/>
      <c r="AC107" s="76"/>
      <c r="AD107" s="76"/>
      <c r="AE107" s="74"/>
      <c r="AF107" s="76"/>
      <c r="AG107" s="77"/>
      <c r="AH107" s="74"/>
      <c r="AI107" s="76"/>
      <c r="AJ107" s="76"/>
      <c r="AK107" s="74"/>
      <c r="AL107" s="76"/>
      <c r="AM107" s="74"/>
      <c r="AN107" s="74"/>
      <c r="AO107" s="74"/>
      <c r="AP107" s="85"/>
    </row>
    <row r="108" spans="1:42" x14ac:dyDescent="0.25">
      <c r="A108" s="82"/>
      <c r="B108" s="82"/>
      <c r="C108" s="82"/>
      <c r="D108" s="82"/>
      <c r="E108" s="82"/>
      <c r="F108" s="83"/>
      <c r="G108" s="73"/>
      <c r="H108" s="82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84"/>
      <c r="X108" s="74"/>
      <c r="Y108" s="75"/>
      <c r="Z108" s="74"/>
      <c r="AA108" s="76"/>
      <c r="AB108" s="74"/>
      <c r="AC108" s="76"/>
      <c r="AD108" s="76"/>
      <c r="AE108" s="74"/>
      <c r="AF108" s="76"/>
      <c r="AG108" s="77"/>
      <c r="AH108" s="74"/>
      <c r="AI108" s="76"/>
      <c r="AJ108" s="76"/>
      <c r="AK108" s="74"/>
      <c r="AL108" s="76"/>
      <c r="AM108" s="74"/>
      <c r="AN108" s="74"/>
      <c r="AO108" s="74"/>
      <c r="AP108" s="55"/>
    </row>
    <row r="109" spans="1:42" x14ac:dyDescent="0.25">
      <c r="A109" s="82"/>
      <c r="B109" s="82"/>
      <c r="C109" s="82"/>
      <c r="D109" s="82"/>
      <c r="E109" s="82"/>
      <c r="F109" s="83"/>
      <c r="G109" s="73"/>
      <c r="H109" s="82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84"/>
      <c r="X109" s="74"/>
      <c r="Y109" s="75"/>
      <c r="Z109" s="74"/>
      <c r="AA109" s="76"/>
      <c r="AB109" s="74"/>
      <c r="AC109" s="76"/>
      <c r="AD109" s="76"/>
      <c r="AE109" s="74"/>
      <c r="AF109" s="76"/>
      <c r="AG109" s="77"/>
      <c r="AH109" s="74"/>
      <c r="AI109" s="76"/>
      <c r="AJ109" s="76"/>
      <c r="AK109" s="74"/>
      <c r="AL109" s="76"/>
      <c r="AM109" s="74"/>
      <c r="AN109" s="74"/>
      <c r="AO109" s="74"/>
      <c r="AP109" s="55"/>
    </row>
    <row r="110" spans="1:42" x14ac:dyDescent="0.25">
      <c r="A110" s="82"/>
      <c r="B110" s="82"/>
      <c r="C110" s="82"/>
      <c r="D110" s="82"/>
      <c r="E110" s="82"/>
      <c r="F110" s="83"/>
      <c r="G110" s="73"/>
      <c r="H110" s="82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84"/>
      <c r="X110" s="74"/>
      <c r="Y110" s="75"/>
      <c r="Z110" s="74"/>
      <c r="AA110" s="76"/>
      <c r="AB110" s="74"/>
      <c r="AC110" s="76"/>
      <c r="AD110" s="76"/>
      <c r="AE110" s="74"/>
      <c r="AF110" s="76"/>
      <c r="AG110" s="77"/>
      <c r="AH110" s="74"/>
      <c r="AI110" s="76"/>
      <c r="AJ110" s="76"/>
      <c r="AK110" s="74"/>
      <c r="AL110" s="76"/>
      <c r="AM110" s="74"/>
      <c r="AN110" s="74"/>
      <c r="AO110" s="74"/>
      <c r="AP110" s="85"/>
    </row>
    <row r="111" spans="1:42" x14ac:dyDescent="0.25">
      <c r="A111" s="90"/>
      <c r="B111" s="82"/>
      <c r="C111" s="82"/>
      <c r="D111" s="82"/>
      <c r="E111" s="82"/>
      <c r="F111" s="83"/>
      <c r="G111" s="73"/>
      <c r="H111" s="82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84"/>
      <c r="X111" s="74"/>
      <c r="Y111" s="75"/>
      <c r="Z111" s="74"/>
      <c r="AA111" s="76"/>
      <c r="AB111" s="74"/>
      <c r="AC111" s="76"/>
      <c r="AD111" s="76"/>
      <c r="AE111" s="74"/>
      <c r="AF111" s="76"/>
      <c r="AG111" s="77"/>
      <c r="AH111" s="74"/>
      <c r="AI111" s="76"/>
      <c r="AJ111" s="76"/>
      <c r="AK111" s="74"/>
      <c r="AL111" s="76"/>
      <c r="AM111" s="74"/>
      <c r="AN111" s="74"/>
      <c r="AO111" s="74"/>
      <c r="AP111" s="85"/>
    </row>
    <row r="112" spans="1:42" x14ac:dyDescent="0.25">
      <c r="A112" s="90"/>
      <c r="B112" s="82"/>
      <c r="C112" s="82"/>
      <c r="D112" s="82"/>
      <c r="E112" s="82"/>
      <c r="F112" s="83"/>
      <c r="G112" s="73"/>
      <c r="H112" s="82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84"/>
      <c r="X112" s="74"/>
      <c r="Y112" s="75"/>
      <c r="Z112" s="74"/>
      <c r="AA112" s="76"/>
      <c r="AB112" s="74"/>
      <c r="AC112" s="76"/>
      <c r="AD112" s="76"/>
      <c r="AE112" s="74"/>
      <c r="AF112" s="76"/>
      <c r="AG112" s="77"/>
      <c r="AH112" s="74"/>
      <c r="AI112" s="76"/>
      <c r="AJ112" s="76"/>
      <c r="AK112" s="74"/>
      <c r="AL112" s="76"/>
      <c r="AM112" s="74"/>
      <c r="AN112" s="74"/>
      <c r="AO112" s="74"/>
      <c r="AP112" s="85"/>
    </row>
    <row r="113" spans="1:42" x14ac:dyDescent="0.25">
      <c r="A113" s="82"/>
      <c r="B113" s="82"/>
      <c r="C113" s="82"/>
      <c r="D113" s="82"/>
      <c r="E113" s="82"/>
      <c r="F113" s="83"/>
      <c r="G113" s="73"/>
      <c r="H113" s="82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84"/>
      <c r="X113" s="74"/>
      <c r="Y113" s="75"/>
      <c r="Z113" s="74"/>
      <c r="AA113" s="76"/>
      <c r="AB113" s="74"/>
      <c r="AC113" s="76"/>
      <c r="AD113" s="76"/>
      <c r="AE113" s="74"/>
      <c r="AF113" s="76"/>
      <c r="AG113" s="77"/>
      <c r="AH113" s="74"/>
      <c r="AI113" s="76"/>
      <c r="AJ113" s="76"/>
      <c r="AK113" s="74"/>
      <c r="AL113" s="76"/>
      <c r="AM113" s="74"/>
      <c r="AN113" s="74"/>
      <c r="AO113" s="74"/>
      <c r="AP113" s="55"/>
    </row>
    <row r="114" spans="1:42" x14ac:dyDescent="0.25">
      <c r="A114" s="82"/>
      <c r="B114" s="82"/>
      <c r="C114" s="82"/>
      <c r="D114" s="82"/>
      <c r="E114" s="82"/>
      <c r="F114" s="83"/>
      <c r="G114" s="73"/>
      <c r="H114" s="82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84"/>
      <c r="X114" s="74"/>
      <c r="Y114" s="75"/>
      <c r="Z114" s="74"/>
      <c r="AA114" s="76"/>
      <c r="AB114" s="74"/>
      <c r="AC114" s="76"/>
      <c r="AD114" s="76"/>
      <c r="AE114" s="74"/>
      <c r="AF114" s="76"/>
      <c r="AG114" s="77"/>
      <c r="AH114" s="74"/>
      <c r="AI114" s="76"/>
      <c r="AJ114" s="76"/>
      <c r="AK114" s="74"/>
      <c r="AL114" s="76"/>
      <c r="AM114" s="74"/>
      <c r="AN114" s="74"/>
      <c r="AO114" s="74"/>
      <c r="AP114" s="85"/>
    </row>
    <row r="115" spans="1:42" x14ac:dyDescent="0.25">
      <c r="A115" s="90"/>
      <c r="B115" s="82"/>
      <c r="C115" s="82"/>
      <c r="D115" s="82"/>
      <c r="E115" s="82"/>
      <c r="F115" s="83"/>
      <c r="G115" s="73"/>
      <c r="H115" s="82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84"/>
      <c r="X115" s="74"/>
      <c r="Y115" s="75"/>
      <c r="Z115" s="74"/>
      <c r="AA115" s="76"/>
      <c r="AB115" s="74"/>
      <c r="AC115" s="76"/>
      <c r="AD115" s="76"/>
      <c r="AE115" s="74"/>
      <c r="AF115" s="76"/>
      <c r="AG115" s="77"/>
      <c r="AH115" s="74"/>
      <c r="AI115" s="76"/>
      <c r="AJ115" s="76"/>
      <c r="AK115" s="74"/>
      <c r="AL115" s="76"/>
      <c r="AM115" s="74"/>
      <c r="AN115" s="74"/>
      <c r="AO115" s="74"/>
      <c r="AP115" s="85"/>
    </row>
    <row r="116" spans="1:42" x14ac:dyDescent="0.25">
      <c r="A116" s="90"/>
      <c r="B116" s="82"/>
      <c r="C116" s="82"/>
      <c r="D116" s="82"/>
      <c r="E116" s="82"/>
      <c r="F116" s="83"/>
      <c r="G116" s="73"/>
      <c r="H116" s="82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84"/>
      <c r="X116" s="74"/>
      <c r="Y116" s="75"/>
      <c r="Z116" s="74"/>
      <c r="AA116" s="76"/>
      <c r="AB116" s="74"/>
      <c r="AC116" s="76"/>
      <c r="AD116" s="76"/>
      <c r="AE116" s="74"/>
      <c r="AF116" s="76"/>
      <c r="AG116" s="77"/>
      <c r="AH116" s="74"/>
      <c r="AI116" s="76"/>
      <c r="AJ116" s="76"/>
      <c r="AK116" s="74"/>
      <c r="AL116" s="76"/>
      <c r="AM116" s="74"/>
      <c r="AN116" s="74"/>
      <c r="AO116" s="74"/>
      <c r="AP116" s="85"/>
    </row>
    <row r="117" spans="1:42" x14ac:dyDescent="0.25">
      <c r="A117" s="82"/>
      <c r="B117" s="82"/>
      <c r="C117" s="82"/>
      <c r="D117" s="82"/>
      <c r="E117" s="82"/>
      <c r="F117" s="83"/>
      <c r="G117" s="73"/>
      <c r="H117" s="82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84"/>
      <c r="X117" s="74"/>
      <c r="Y117" s="75"/>
      <c r="Z117" s="74"/>
      <c r="AA117" s="76"/>
      <c r="AB117" s="74"/>
      <c r="AC117" s="76"/>
      <c r="AD117" s="76"/>
      <c r="AE117" s="74"/>
      <c r="AF117" s="76"/>
      <c r="AG117" s="77"/>
      <c r="AH117" s="74"/>
      <c r="AI117" s="76"/>
      <c r="AJ117" s="76"/>
      <c r="AK117" s="74"/>
      <c r="AL117" s="76"/>
      <c r="AM117" s="74"/>
      <c r="AN117" s="74"/>
      <c r="AO117" s="74"/>
      <c r="AP117" s="85"/>
    </row>
    <row r="118" spans="1:42" x14ac:dyDescent="0.25">
      <c r="A118" s="82"/>
      <c r="B118" s="82"/>
      <c r="C118" s="82"/>
      <c r="D118" s="82"/>
      <c r="E118" s="82"/>
      <c r="F118" s="83"/>
      <c r="G118" s="73"/>
      <c r="H118" s="82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84"/>
      <c r="X118" s="74"/>
      <c r="Y118" s="75"/>
      <c r="Z118" s="74"/>
      <c r="AA118" s="76"/>
      <c r="AB118" s="74"/>
      <c r="AC118" s="76"/>
      <c r="AD118" s="76"/>
      <c r="AE118" s="74"/>
      <c r="AF118" s="76"/>
      <c r="AG118" s="77"/>
      <c r="AH118" s="74"/>
      <c r="AI118" s="76"/>
      <c r="AJ118" s="76"/>
      <c r="AK118" s="74"/>
      <c r="AL118" s="76"/>
      <c r="AM118" s="74"/>
      <c r="AN118" s="74"/>
      <c r="AO118" s="74"/>
      <c r="AP118" s="85"/>
    </row>
    <row r="119" spans="1:42" x14ac:dyDescent="0.25">
      <c r="A119" s="82"/>
      <c r="B119" s="82"/>
      <c r="C119" s="82"/>
      <c r="D119" s="82"/>
      <c r="E119" s="82"/>
      <c r="F119" s="83"/>
      <c r="G119" s="73"/>
      <c r="H119" s="82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84"/>
      <c r="X119" s="74"/>
      <c r="Y119" s="75"/>
      <c r="Z119" s="74"/>
      <c r="AA119" s="76"/>
      <c r="AB119" s="74"/>
      <c r="AC119" s="76"/>
      <c r="AD119" s="76"/>
      <c r="AE119" s="74"/>
      <c r="AF119" s="76"/>
      <c r="AG119" s="77"/>
      <c r="AH119" s="74"/>
      <c r="AI119" s="76"/>
      <c r="AJ119" s="76"/>
      <c r="AK119" s="74"/>
      <c r="AL119" s="76"/>
      <c r="AM119" s="74"/>
      <c r="AN119" s="74"/>
      <c r="AO119" s="74"/>
      <c r="AP119" s="85"/>
    </row>
    <row r="120" spans="1:42" x14ac:dyDescent="0.25">
      <c r="A120" s="82"/>
      <c r="B120" s="82"/>
      <c r="C120" s="82"/>
      <c r="D120" s="82"/>
      <c r="E120" s="82"/>
      <c r="F120" s="83"/>
      <c r="G120" s="73"/>
      <c r="H120" s="82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84"/>
      <c r="X120" s="74"/>
      <c r="Y120" s="75"/>
      <c r="Z120" s="74"/>
      <c r="AA120" s="76"/>
      <c r="AB120" s="74"/>
      <c r="AC120" s="76"/>
      <c r="AD120" s="76"/>
      <c r="AE120" s="74"/>
      <c r="AF120" s="76"/>
      <c r="AG120" s="77"/>
      <c r="AH120" s="74"/>
      <c r="AI120" s="76"/>
      <c r="AJ120" s="76"/>
      <c r="AK120" s="74"/>
      <c r="AL120" s="76"/>
      <c r="AM120" s="74"/>
      <c r="AN120" s="74"/>
      <c r="AO120" s="74"/>
      <c r="AP120" s="85"/>
    </row>
    <row r="121" spans="1:42" x14ac:dyDescent="0.25">
      <c r="A121" s="82"/>
      <c r="B121" s="82"/>
      <c r="C121" s="82"/>
      <c r="D121" s="82"/>
      <c r="E121" s="82"/>
      <c r="F121" s="83"/>
      <c r="G121" s="73"/>
      <c r="H121" s="82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84"/>
      <c r="X121" s="74"/>
      <c r="Y121" s="75"/>
      <c r="Z121" s="74"/>
      <c r="AA121" s="76"/>
      <c r="AB121" s="74"/>
      <c r="AC121" s="76"/>
      <c r="AD121" s="76"/>
      <c r="AE121" s="74"/>
      <c r="AF121" s="76"/>
      <c r="AG121" s="77"/>
      <c r="AH121" s="74"/>
      <c r="AI121" s="76"/>
      <c r="AJ121" s="76"/>
      <c r="AK121" s="74"/>
      <c r="AL121" s="76"/>
      <c r="AM121" s="74"/>
      <c r="AN121" s="74"/>
      <c r="AO121" s="74"/>
      <c r="AP121" s="85"/>
    </row>
    <row r="122" spans="1:42" x14ac:dyDescent="0.25">
      <c r="A122" s="82"/>
      <c r="B122" s="82"/>
      <c r="C122" s="82"/>
      <c r="D122" s="82"/>
      <c r="E122" s="82"/>
      <c r="F122" s="83"/>
      <c r="G122" s="73"/>
      <c r="H122" s="82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84"/>
      <c r="X122" s="74"/>
      <c r="Y122" s="75"/>
      <c r="Z122" s="74"/>
      <c r="AA122" s="76"/>
      <c r="AB122" s="74"/>
      <c r="AC122" s="76"/>
      <c r="AD122" s="76"/>
      <c r="AE122" s="74"/>
      <c r="AF122" s="76"/>
      <c r="AG122" s="77"/>
      <c r="AH122" s="74"/>
      <c r="AI122" s="76"/>
      <c r="AJ122" s="76"/>
      <c r="AK122" s="74"/>
      <c r="AL122" s="76"/>
      <c r="AM122" s="74"/>
      <c r="AN122" s="74"/>
      <c r="AO122" s="74"/>
      <c r="AP122" s="85"/>
    </row>
    <row r="123" spans="1:42" x14ac:dyDescent="0.25">
      <c r="A123" s="82"/>
      <c r="B123" s="82"/>
      <c r="C123" s="82"/>
      <c r="D123" s="82"/>
      <c r="E123" s="82"/>
      <c r="F123" s="83"/>
      <c r="G123" s="73"/>
      <c r="H123" s="82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84"/>
      <c r="X123" s="74"/>
      <c r="Y123" s="75"/>
      <c r="Z123" s="74"/>
      <c r="AA123" s="76"/>
      <c r="AB123" s="74"/>
      <c r="AC123" s="76"/>
      <c r="AD123" s="76"/>
      <c r="AE123" s="74"/>
      <c r="AF123" s="76"/>
      <c r="AG123" s="77"/>
      <c r="AH123" s="74"/>
      <c r="AI123" s="76"/>
      <c r="AJ123" s="76"/>
      <c r="AK123" s="74"/>
      <c r="AL123" s="76"/>
      <c r="AM123" s="74"/>
      <c r="AN123" s="74"/>
      <c r="AO123" s="74"/>
      <c r="AP123" s="85"/>
    </row>
    <row r="124" spans="1:42" x14ac:dyDescent="0.25">
      <c r="A124" s="82"/>
      <c r="B124" s="82"/>
      <c r="C124" s="82"/>
      <c r="D124" s="82"/>
      <c r="E124" s="82"/>
      <c r="F124" s="83"/>
      <c r="G124" s="73"/>
      <c r="H124" s="82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84"/>
      <c r="X124" s="74"/>
      <c r="Y124" s="75"/>
      <c r="Z124" s="74"/>
      <c r="AA124" s="76"/>
      <c r="AB124" s="74"/>
      <c r="AC124" s="76"/>
      <c r="AD124" s="76"/>
      <c r="AE124" s="74"/>
      <c r="AF124" s="76"/>
      <c r="AG124" s="77"/>
      <c r="AH124" s="74"/>
      <c r="AI124" s="76"/>
      <c r="AJ124" s="76"/>
      <c r="AK124" s="74"/>
      <c r="AL124" s="76"/>
      <c r="AM124" s="74"/>
      <c r="AN124" s="74"/>
      <c r="AO124" s="74"/>
      <c r="AP124" s="85"/>
    </row>
    <row r="125" spans="1:42" x14ac:dyDescent="0.25">
      <c r="A125" s="82"/>
      <c r="B125" s="82"/>
      <c r="C125" s="82"/>
      <c r="D125" s="82"/>
      <c r="E125" s="82"/>
      <c r="F125" s="83"/>
      <c r="G125" s="73"/>
      <c r="H125" s="82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84"/>
      <c r="X125" s="74"/>
      <c r="Y125" s="75"/>
      <c r="Z125" s="74"/>
      <c r="AA125" s="76"/>
      <c r="AB125" s="74"/>
      <c r="AC125" s="76"/>
      <c r="AD125" s="76"/>
      <c r="AE125" s="74"/>
      <c r="AF125" s="76"/>
      <c r="AG125" s="77"/>
      <c r="AH125" s="74"/>
      <c r="AI125" s="76"/>
      <c r="AJ125" s="76"/>
      <c r="AK125" s="74"/>
      <c r="AL125" s="76"/>
      <c r="AM125" s="74"/>
      <c r="AN125" s="74"/>
      <c r="AO125" s="74"/>
      <c r="AP125" s="85"/>
    </row>
    <row r="126" spans="1:42" x14ac:dyDescent="0.25">
      <c r="A126" s="82"/>
      <c r="B126" s="82"/>
      <c r="C126" s="82"/>
      <c r="D126" s="82"/>
      <c r="E126" s="82"/>
      <c r="F126" s="83"/>
      <c r="G126" s="73"/>
      <c r="H126" s="82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84"/>
      <c r="X126" s="74"/>
      <c r="Y126" s="75"/>
      <c r="Z126" s="74"/>
      <c r="AA126" s="76"/>
      <c r="AB126" s="74"/>
      <c r="AC126" s="76"/>
      <c r="AD126" s="76"/>
      <c r="AE126" s="74"/>
      <c r="AF126" s="76"/>
      <c r="AG126" s="77"/>
      <c r="AH126" s="74"/>
      <c r="AI126" s="76"/>
      <c r="AJ126" s="76"/>
      <c r="AK126" s="74"/>
      <c r="AL126" s="76"/>
      <c r="AM126" s="74"/>
      <c r="AN126" s="74"/>
      <c r="AO126" s="74"/>
      <c r="AP126" s="85"/>
    </row>
    <row r="127" spans="1:42" x14ac:dyDescent="0.25">
      <c r="A127" s="82"/>
      <c r="B127" s="82"/>
      <c r="C127" s="82"/>
      <c r="D127" s="82"/>
      <c r="E127" s="82"/>
      <c r="F127" s="83"/>
      <c r="G127" s="73"/>
      <c r="H127" s="82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84"/>
      <c r="X127" s="74"/>
      <c r="Y127" s="75"/>
      <c r="Z127" s="74"/>
      <c r="AA127" s="76"/>
      <c r="AB127" s="74"/>
      <c r="AC127" s="76"/>
      <c r="AD127" s="76"/>
      <c r="AE127" s="74"/>
      <c r="AF127" s="76"/>
      <c r="AG127" s="77"/>
      <c r="AH127" s="74"/>
      <c r="AI127" s="76"/>
      <c r="AJ127" s="76"/>
      <c r="AK127" s="74"/>
      <c r="AL127" s="76"/>
      <c r="AM127" s="74"/>
      <c r="AN127" s="74"/>
      <c r="AO127" s="74"/>
      <c r="AP127" s="85"/>
    </row>
    <row r="128" spans="1:42" x14ac:dyDescent="0.25">
      <c r="A128" s="82"/>
      <c r="B128" s="82"/>
      <c r="C128" s="82"/>
      <c r="D128" s="82"/>
      <c r="E128" s="82"/>
      <c r="F128" s="83"/>
      <c r="G128" s="73"/>
      <c r="H128" s="82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84"/>
      <c r="X128" s="74"/>
      <c r="Y128" s="75"/>
      <c r="Z128" s="74"/>
      <c r="AA128" s="76"/>
      <c r="AB128" s="74"/>
      <c r="AC128" s="76"/>
      <c r="AD128" s="76"/>
      <c r="AE128" s="74"/>
      <c r="AF128" s="76"/>
      <c r="AG128" s="77"/>
      <c r="AH128" s="74"/>
      <c r="AI128" s="76"/>
      <c r="AJ128" s="76"/>
      <c r="AK128" s="74"/>
      <c r="AL128" s="76"/>
      <c r="AM128" s="74"/>
      <c r="AN128" s="74"/>
      <c r="AO128" s="74"/>
      <c r="AP128" s="85"/>
    </row>
    <row r="129" spans="1:42" x14ac:dyDescent="0.25">
      <c r="A129" s="82"/>
      <c r="B129" s="82"/>
      <c r="C129" s="82"/>
      <c r="D129" s="82"/>
      <c r="E129" s="82"/>
      <c r="F129" s="83"/>
      <c r="G129" s="73"/>
      <c r="H129" s="82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84"/>
      <c r="X129" s="74"/>
      <c r="Y129" s="75"/>
      <c r="Z129" s="74"/>
      <c r="AA129" s="76"/>
      <c r="AB129" s="74"/>
      <c r="AC129" s="76"/>
      <c r="AD129" s="76"/>
      <c r="AE129" s="74"/>
      <c r="AF129" s="76"/>
      <c r="AG129" s="77"/>
      <c r="AH129" s="74"/>
      <c r="AI129" s="76"/>
      <c r="AJ129" s="76"/>
      <c r="AK129" s="74"/>
      <c r="AL129" s="76"/>
      <c r="AM129" s="74"/>
      <c r="AN129" s="74"/>
      <c r="AO129" s="74"/>
      <c r="AP129" s="85"/>
    </row>
    <row r="130" spans="1:42" x14ac:dyDescent="0.25">
      <c r="A130" s="82"/>
      <c r="B130" s="82"/>
      <c r="C130" s="82"/>
      <c r="D130" s="82"/>
      <c r="E130" s="82"/>
      <c r="F130" s="83"/>
      <c r="G130" s="73"/>
      <c r="H130" s="82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84"/>
      <c r="X130" s="74"/>
      <c r="Y130" s="75"/>
      <c r="Z130" s="74"/>
      <c r="AA130" s="76"/>
      <c r="AB130" s="74"/>
      <c r="AC130" s="76"/>
      <c r="AD130" s="76"/>
      <c r="AE130" s="74"/>
      <c r="AF130" s="76"/>
      <c r="AG130" s="77"/>
      <c r="AH130" s="74"/>
      <c r="AI130" s="76"/>
      <c r="AJ130" s="76"/>
      <c r="AK130" s="74"/>
      <c r="AL130" s="76"/>
      <c r="AM130" s="74"/>
      <c r="AN130" s="74"/>
      <c r="AO130" s="74"/>
      <c r="AP130" s="85"/>
    </row>
    <row r="131" spans="1:42" x14ac:dyDescent="0.25">
      <c r="A131" s="82"/>
      <c r="B131" s="82"/>
      <c r="C131" s="82"/>
      <c r="D131" s="82"/>
      <c r="E131" s="82"/>
      <c r="F131" s="83"/>
      <c r="G131" s="73"/>
      <c r="H131" s="82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84"/>
      <c r="X131" s="74"/>
      <c r="Y131" s="75"/>
      <c r="Z131" s="74"/>
      <c r="AA131" s="76"/>
      <c r="AB131" s="74"/>
      <c r="AC131" s="76"/>
      <c r="AD131" s="76"/>
      <c r="AE131" s="74"/>
      <c r="AF131" s="76"/>
      <c r="AG131" s="77"/>
      <c r="AH131" s="74"/>
      <c r="AI131" s="76"/>
      <c r="AJ131" s="76"/>
      <c r="AK131" s="74"/>
      <c r="AL131" s="76"/>
      <c r="AM131" s="74"/>
      <c r="AN131" s="74"/>
      <c r="AO131" s="74"/>
      <c r="AP131" s="85"/>
    </row>
    <row r="132" spans="1:42" x14ac:dyDescent="0.25">
      <c r="A132" s="82"/>
      <c r="B132" s="82"/>
      <c r="C132" s="82"/>
      <c r="D132" s="82"/>
      <c r="E132" s="82"/>
      <c r="F132" s="83"/>
      <c r="G132" s="73"/>
      <c r="H132" s="82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84"/>
      <c r="X132" s="74"/>
      <c r="Y132" s="75"/>
      <c r="Z132" s="74"/>
      <c r="AA132" s="76"/>
      <c r="AB132" s="74"/>
      <c r="AC132" s="76"/>
      <c r="AD132" s="76"/>
      <c r="AE132" s="74"/>
      <c r="AF132" s="76"/>
      <c r="AG132" s="77"/>
      <c r="AH132" s="74"/>
      <c r="AI132" s="76"/>
      <c r="AJ132" s="76"/>
      <c r="AK132" s="74"/>
      <c r="AL132" s="76"/>
      <c r="AM132" s="74"/>
      <c r="AN132" s="74"/>
      <c r="AO132" s="74"/>
      <c r="AP132" s="82"/>
    </row>
    <row r="133" spans="1:42" x14ac:dyDescent="0.25">
      <c r="A133" s="82"/>
      <c r="B133" s="82"/>
      <c r="C133" s="82"/>
      <c r="D133" s="82"/>
      <c r="E133" s="82"/>
      <c r="F133" s="83"/>
      <c r="G133" s="73"/>
      <c r="H133" s="82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84"/>
      <c r="X133" s="74"/>
      <c r="Y133" s="75"/>
      <c r="Z133" s="74"/>
      <c r="AA133" s="76"/>
      <c r="AB133" s="74"/>
      <c r="AC133" s="76"/>
      <c r="AD133" s="76"/>
      <c r="AE133" s="74"/>
      <c r="AF133" s="76"/>
      <c r="AG133" s="77"/>
      <c r="AH133" s="74"/>
      <c r="AI133" s="76"/>
      <c r="AJ133" s="76"/>
      <c r="AK133" s="74"/>
      <c r="AL133" s="76"/>
      <c r="AM133" s="74"/>
      <c r="AN133" s="74"/>
      <c r="AO133" s="74"/>
      <c r="AP133" s="55"/>
    </row>
    <row r="134" spans="1:42" x14ac:dyDescent="0.25">
      <c r="A134" s="82"/>
      <c r="B134" s="82"/>
      <c r="C134" s="82"/>
      <c r="D134" s="82"/>
      <c r="E134" s="82"/>
      <c r="F134" s="83"/>
      <c r="G134" s="73"/>
      <c r="H134" s="82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84"/>
      <c r="X134" s="74"/>
      <c r="Y134" s="75"/>
      <c r="Z134" s="74"/>
      <c r="AA134" s="76"/>
      <c r="AB134" s="74"/>
      <c r="AC134" s="76"/>
      <c r="AD134" s="76"/>
      <c r="AE134" s="74"/>
      <c r="AF134" s="76"/>
      <c r="AG134" s="77"/>
      <c r="AH134" s="74"/>
      <c r="AI134" s="76"/>
      <c r="AJ134" s="76"/>
      <c r="AK134" s="74"/>
      <c r="AL134" s="76"/>
      <c r="AM134" s="74"/>
      <c r="AN134" s="74"/>
      <c r="AO134" s="74"/>
      <c r="AP134" s="55"/>
    </row>
    <row r="135" spans="1:42" x14ac:dyDescent="0.25">
      <c r="A135" s="82"/>
      <c r="B135" s="82"/>
      <c r="C135" s="82"/>
      <c r="D135" s="82"/>
      <c r="E135" s="82"/>
      <c r="F135" s="83"/>
      <c r="G135" s="73"/>
      <c r="H135" s="82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84"/>
      <c r="X135" s="74"/>
      <c r="Y135" s="75"/>
      <c r="Z135" s="74"/>
      <c r="AA135" s="76"/>
      <c r="AB135" s="74"/>
      <c r="AC135" s="76"/>
      <c r="AD135" s="76"/>
      <c r="AE135" s="74"/>
      <c r="AF135" s="76"/>
      <c r="AG135" s="77"/>
      <c r="AH135" s="74"/>
      <c r="AI135" s="76"/>
      <c r="AJ135" s="76"/>
      <c r="AK135" s="74"/>
      <c r="AL135" s="76"/>
      <c r="AM135" s="74"/>
      <c r="AN135" s="74"/>
      <c r="AO135" s="74"/>
      <c r="AP135" s="55"/>
    </row>
    <row r="136" spans="1:42" x14ac:dyDescent="0.25">
      <c r="A136" s="82"/>
      <c r="B136" s="82"/>
      <c r="C136" s="82"/>
      <c r="D136" s="82"/>
      <c r="E136" s="82"/>
      <c r="F136" s="83"/>
      <c r="G136" s="73"/>
      <c r="H136" s="82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84"/>
      <c r="X136" s="74"/>
      <c r="Y136" s="75"/>
      <c r="Z136" s="74"/>
      <c r="AA136" s="76"/>
      <c r="AB136" s="74"/>
      <c r="AC136" s="76"/>
      <c r="AD136" s="76"/>
      <c r="AE136" s="74"/>
      <c r="AF136" s="76"/>
      <c r="AG136" s="77"/>
      <c r="AH136" s="74"/>
      <c r="AI136" s="76"/>
      <c r="AJ136" s="76"/>
      <c r="AK136" s="74"/>
      <c r="AL136" s="76"/>
      <c r="AM136" s="74"/>
      <c r="AN136" s="74"/>
      <c r="AO136" s="74"/>
      <c r="AP136" s="55"/>
    </row>
    <row r="137" spans="1:42" x14ac:dyDescent="0.25">
      <c r="A137" s="82"/>
      <c r="B137" s="82"/>
      <c r="C137" s="82"/>
      <c r="D137" s="82"/>
      <c r="E137" s="82"/>
      <c r="F137" s="83"/>
      <c r="G137" s="73"/>
      <c r="H137" s="82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84"/>
      <c r="X137" s="74"/>
      <c r="Y137" s="75"/>
      <c r="Z137" s="74"/>
      <c r="AA137" s="76"/>
      <c r="AB137" s="74"/>
      <c r="AC137" s="76"/>
      <c r="AD137" s="76"/>
      <c r="AE137" s="74"/>
      <c r="AF137" s="76"/>
      <c r="AG137" s="77"/>
      <c r="AH137" s="74"/>
      <c r="AI137" s="76"/>
      <c r="AJ137" s="76"/>
      <c r="AK137" s="74"/>
      <c r="AL137" s="76"/>
      <c r="AM137" s="74"/>
      <c r="AN137" s="74"/>
      <c r="AO137" s="74"/>
      <c r="AP137" s="55"/>
    </row>
    <row r="138" spans="1:42" x14ac:dyDescent="0.25">
      <c r="A138" s="82"/>
      <c r="B138" s="82"/>
      <c r="C138" s="82"/>
      <c r="D138" s="82"/>
      <c r="E138" s="82"/>
      <c r="F138" s="83"/>
      <c r="G138" s="73"/>
      <c r="H138" s="82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84"/>
      <c r="X138" s="74"/>
      <c r="Y138" s="75"/>
      <c r="Z138" s="74"/>
      <c r="AA138" s="76"/>
      <c r="AB138" s="74"/>
      <c r="AC138" s="76"/>
      <c r="AD138" s="76"/>
      <c r="AE138" s="74"/>
      <c r="AF138" s="76"/>
      <c r="AG138" s="77"/>
      <c r="AH138" s="74"/>
      <c r="AI138" s="76"/>
      <c r="AJ138" s="76"/>
      <c r="AK138" s="74"/>
      <c r="AL138" s="76"/>
      <c r="AM138" s="74"/>
      <c r="AN138" s="74"/>
      <c r="AO138" s="74"/>
      <c r="AP138" s="55"/>
    </row>
    <row r="139" spans="1:42" x14ac:dyDescent="0.25">
      <c r="A139" s="90"/>
      <c r="B139" s="82"/>
      <c r="C139" s="82"/>
      <c r="D139" s="82"/>
      <c r="E139" s="82"/>
      <c r="F139" s="83"/>
      <c r="G139" s="73"/>
      <c r="H139" s="82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84"/>
      <c r="X139" s="74"/>
      <c r="Y139" s="75"/>
      <c r="Z139" s="74"/>
      <c r="AA139" s="76"/>
      <c r="AB139" s="74"/>
      <c r="AC139" s="76"/>
      <c r="AD139" s="76"/>
      <c r="AE139" s="74"/>
      <c r="AF139" s="76"/>
      <c r="AG139" s="77"/>
      <c r="AH139" s="74"/>
      <c r="AI139" s="76"/>
      <c r="AJ139" s="76"/>
      <c r="AK139" s="74"/>
      <c r="AL139" s="76"/>
      <c r="AM139" s="74"/>
      <c r="AN139" s="74"/>
      <c r="AO139" s="74"/>
      <c r="AP139" s="55"/>
    </row>
    <row r="140" spans="1:42" x14ac:dyDescent="0.25">
      <c r="A140" s="82"/>
      <c r="B140" s="82"/>
      <c r="C140" s="82"/>
      <c r="D140" s="82"/>
      <c r="E140" s="82"/>
      <c r="F140" s="83"/>
      <c r="G140" s="73"/>
      <c r="H140" s="82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84"/>
      <c r="X140" s="74"/>
      <c r="Y140" s="75"/>
      <c r="Z140" s="74"/>
      <c r="AA140" s="76"/>
      <c r="AB140" s="74"/>
      <c r="AC140" s="76"/>
      <c r="AD140" s="76"/>
      <c r="AE140" s="74"/>
      <c r="AF140" s="76"/>
      <c r="AG140" s="77"/>
      <c r="AH140" s="74"/>
      <c r="AI140" s="76"/>
      <c r="AJ140" s="76"/>
      <c r="AK140" s="74"/>
      <c r="AL140" s="76"/>
      <c r="AM140" s="74"/>
      <c r="AN140" s="74"/>
      <c r="AO140" s="74"/>
      <c r="AP140" s="55"/>
    </row>
    <row r="141" spans="1:42" x14ac:dyDescent="0.25">
      <c r="A141" s="82"/>
      <c r="B141" s="82"/>
      <c r="C141" s="82"/>
      <c r="D141" s="82"/>
      <c r="E141" s="82"/>
      <c r="F141" s="83"/>
      <c r="G141" s="73"/>
      <c r="H141" s="82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84"/>
      <c r="X141" s="74"/>
      <c r="Y141" s="75"/>
      <c r="Z141" s="74"/>
      <c r="AA141" s="76"/>
      <c r="AB141" s="74"/>
      <c r="AC141" s="76"/>
      <c r="AD141" s="76"/>
      <c r="AE141" s="74"/>
      <c r="AF141" s="76"/>
      <c r="AG141" s="77"/>
      <c r="AH141" s="74"/>
      <c r="AI141" s="76"/>
      <c r="AJ141" s="76"/>
      <c r="AK141" s="74"/>
      <c r="AL141" s="76"/>
      <c r="AM141" s="74"/>
      <c r="AN141" s="74"/>
      <c r="AO141" s="74"/>
      <c r="AP141" s="82"/>
    </row>
    <row r="142" spans="1:42" x14ac:dyDescent="0.25">
      <c r="A142" s="82"/>
      <c r="B142" s="82"/>
      <c r="C142" s="82"/>
      <c r="D142" s="82"/>
      <c r="E142" s="82"/>
      <c r="F142" s="83"/>
      <c r="G142" s="73"/>
      <c r="H142" s="82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84"/>
      <c r="X142" s="74"/>
      <c r="Y142" s="75"/>
      <c r="Z142" s="74"/>
      <c r="AA142" s="76"/>
      <c r="AB142" s="74"/>
      <c r="AC142" s="76"/>
      <c r="AD142" s="76"/>
      <c r="AE142" s="74"/>
      <c r="AF142" s="76"/>
      <c r="AG142" s="77"/>
      <c r="AH142" s="74"/>
      <c r="AI142" s="76"/>
      <c r="AJ142" s="76"/>
      <c r="AK142" s="74"/>
      <c r="AL142" s="76"/>
      <c r="AM142" s="74"/>
      <c r="AN142" s="74"/>
      <c r="AO142" s="74"/>
      <c r="AP142" s="55"/>
    </row>
    <row r="143" spans="1:42" x14ac:dyDescent="0.25">
      <c r="A143" s="82"/>
      <c r="B143" s="82"/>
      <c r="C143" s="82"/>
      <c r="D143" s="82"/>
      <c r="E143" s="82"/>
      <c r="F143" s="83"/>
      <c r="G143" s="73"/>
      <c r="H143" s="82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84"/>
      <c r="X143" s="74"/>
      <c r="Y143" s="75"/>
      <c r="Z143" s="74"/>
      <c r="AA143" s="76"/>
      <c r="AB143" s="74"/>
      <c r="AC143" s="76"/>
      <c r="AD143" s="76"/>
      <c r="AE143" s="74"/>
      <c r="AF143" s="76"/>
      <c r="AG143" s="77"/>
      <c r="AH143" s="74"/>
      <c r="AI143" s="76"/>
      <c r="AJ143" s="76"/>
      <c r="AK143" s="74"/>
      <c r="AL143" s="76"/>
      <c r="AM143" s="74"/>
      <c r="AN143" s="74"/>
      <c r="AO143" s="74"/>
      <c r="AP143" s="55"/>
    </row>
    <row r="144" spans="1:42" x14ac:dyDescent="0.25">
      <c r="A144" s="82"/>
      <c r="B144" s="82"/>
      <c r="C144" s="82"/>
      <c r="D144" s="82"/>
      <c r="E144" s="82"/>
      <c r="F144" s="83"/>
      <c r="G144" s="73"/>
      <c r="H144" s="82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84"/>
      <c r="X144" s="74"/>
      <c r="Y144" s="75"/>
      <c r="Z144" s="74"/>
      <c r="AA144" s="76"/>
      <c r="AB144" s="74"/>
      <c r="AC144" s="76"/>
      <c r="AD144" s="76"/>
      <c r="AE144" s="74"/>
      <c r="AF144" s="76"/>
      <c r="AG144" s="77"/>
      <c r="AH144" s="74"/>
      <c r="AI144" s="76"/>
      <c r="AJ144" s="76"/>
      <c r="AK144" s="74"/>
      <c r="AL144" s="76"/>
      <c r="AM144" s="74"/>
      <c r="AN144" s="74"/>
      <c r="AO144" s="74"/>
      <c r="AP144" s="82"/>
    </row>
    <row r="145" spans="1:42" x14ac:dyDescent="0.25">
      <c r="A145" s="82"/>
      <c r="B145" s="82"/>
      <c r="C145" s="82"/>
      <c r="D145" s="82"/>
      <c r="E145" s="82"/>
      <c r="F145" s="83"/>
      <c r="G145" s="73"/>
      <c r="H145" s="82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84"/>
      <c r="X145" s="74"/>
      <c r="Y145" s="75"/>
      <c r="Z145" s="74"/>
      <c r="AA145" s="76"/>
      <c r="AB145" s="74"/>
      <c r="AC145" s="76"/>
      <c r="AD145" s="76"/>
      <c r="AE145" s="74"/>
      <c r="AF145" s="76"/>
      <c r="AG145" s="77"/>
      <c r="AH145" s="74"/>
      <c r="AI145" s="76"/>
      <c r="AJ145" s="76"/>
      <c r="AK145" s="74"/>
      <c r="AL145" s="76"/>
      <c r="AM145" s="74"/>
      <c r="AN145" s="74"/>
      <c r="AO145" s="74"/>
      <c r="AP145" s="82"/>
    </row>
    <row r="146" spans="1:42" x14ac:dyDescent="0.25">
      <c r="A146" s="82"/>
      <c r="B146" s="82"/>
      <c r="C146" s="82"/>
      <c r="D146" s="82"/>
      <c r="E146" s="82"/>
      <c r="F146" s="83"/>
      <c r="G146" s="73"/>
      <c r="H146" s="82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84"/>
      <c r="X146" s="74"/>
      <c r="Y146" s="75"/>
      <c r="Z146" s="74"/>
      <c r="AA146" s="76"/>
      <c r="AB146" s="74"/>
      <c r="AC146" s="76"/>
      <c r="AD146" s="76"/>
      <c r="AE146" s="74"/>
      <c r="AF146" s="76"/>
      <c r="AG146" s="77"/>
      <c r="AH146" s="74"/>
      <c r="AI146" s="76"/>
      <c r="AJ146" s="76"/>
      <c r="AK146" s="74"/>
      <c r="AL146" s="76"/>
      <c r="AM146" s="74"/>
      <c r="AN146" s="74"/>
      <c r="AO146" s="74"/>
      <c r="AP146" s="82"/>
    </row>
    <row r="147" spans="1:42" x14ac:dyDescent="0.25">
      <c r="A147" s="82"/>
      <c r="B147" s="82"/>
      <c r="C147" s="82"/>
      <c r="D147" s="82"/>
      <c r="E147" s="82"/>
      <c r="F147" s="83"/>
      <c r="G147" s="73"/>
      <c r="H147" s="82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84"/>
      <c r="X147" s="74"/>
      <c r="Y147" s="75"/>
      <c r="Z147" s="74"/>
      <c r="AA147" s="76"/>
      <c r="AB147" s="74"/>
      <c r="AC147" s="76"/>
      <c r="AD147" s="76"/>
      <c r="AE147" s="74"/>
      <c r="AF147" s="76"/>
      <c r="AG147" s="77"/>
      <c r="AH147" s="74"/>
      <c r="AI147" s="76"/>
      <c r="AJ147" s="76"/>
      <c r="AK147" s="74"/>
      <c r="AL147" s="76"/>
      <c r="AM147" s="74"/>
      <c r="AN147" s="74"/>
      <c r="AO147" s="74"/>
      <c r="AP147" s="82"/>
    </row>
    <row r="148" spans="1:42" x14ac:dyDescent="0.25">
      <c r="A148" s="90"/>
      <c r="B148" s="82"/>
      <c r="C148" s="82"/>
      <c r="D148" s="82"/>
      <c r="E148" s="82"/>
      <c r="F148" s="83"/>
      <c r="G148" s="73"/>
      <c r="H148" s="82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84"/>
      <c r="X148" s="74"/>
      <c r="Y148" s="75"/>
      <c r="Z148" s="74"/>
      <c r="AA148" s="76"/>
      <c r="AB148" s="74"/>
      <c r="AC148" s="76"/>
      <c r="AD148" s="76"/>
      <c r="AE148" s="74"/>
      <c r="AF148" s="76"/>
      <c r="AG148" s="77"/>
      <c r="AH148" s="74"/>
      <c r="AI148" s="76"/>
      <c r="AJ148" s="76"/>
      <c r="AK148" s="74"/>
      <c r="AL148" s="76"/>
      <c r="AM148" s="74"/>
      <c r="AN148" s="74"/>
      <c r="AO148" s="74"/>
      <c r="AP148" s="82"/>
    </row>
    <row r="149" spans="1:42" x14ac:dyDescent="0.25">
      <c r="A149" s="82"/>
      <c r="B149" s="82"/>
      <c r="C149" s="82"/>
      <c r="D149" s="82"/>
      <c r="E149" s="82"/>
      <c r="F149" s="83"/>
      <c r="G149" s="73"/>
      <c r="H149" s="82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84"/>
      <c r="X149" s="74"/>
      <c r="Y149" s="75"/>
      <c r="Z149" s="74"/>
      <c r="AA149" s="76"/>
      <c r="AB149" s="74"/>
      <c r="AC149" s="76"/>
      <c r="AD149" s="76"/>
      <c r="AE149" s="74"/>
      <c r="AF149" s="76"/>
      <c r="AG149" s="77"/>
      <c r="AH149" s="74"/>
      <c r="AI149" s="76"/>
      <c r="AJ149" s="76"/>
      <c r="AK149" s="74"/>
      <c r="AL149" s="76"/>
      <c r="AM149" s="74"/>
      <c r="AN149" s="74"/>
      <c r="AO149" s="74"/>
      <c r="AP149" s="82"/>
    </row>
    <row r="150" spans="1:42" x14ac:dyDescent="0.25">
      <c r="A150" s="82"/>
      <c r="B150" s="82"/>
      <c r="C150" s="82"/>
      <c r="D150" s="82"/>
      <c r="E150" s="82"/>
      <c r="F150" s="83"/>
      <c r="G150" s="73"/>
      <c r="H150" s="82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84"/>
      <c r="X150" s="74"/>
      <c r="Y150" s="75"/>
      <c r="Z150" s="74"/>
      <c r="AA150" s="76"/>
      <c r="AB150" s="74"/>
      <c r="AC150" s="76"/>
      <c r="AD150" s="76"/>
      <c r="AE150" s="74"/>
      <c r="AF150" s="76"/>
      <c r="AG150" s="77"/>
      <c r="AH150" s="74"/>
      <c r="AI150" s="76"/>
      <c r="AJ150" s="76"/>
      <c r="AK150" s="74"/>
      <c r="AL150" s="76"/>
      <c r="AM150" s="74"/>
      <c r="AN150" s="74"/>
      <c r="AO150" s="74"/>
      <c r="AP150" s="82"/>
    </row>
    <row r="151" spans="1:42" x14ac:dyDescent="0.25">
      <c r="A151" s="90"/>
      <c r="B151" s="82"/>
      <c r="C151" s="82"/>
      <c r="D151" s="82"/>
      <c r="E151" s="82"/>
      <c r="F151" s="83"/>
      <c r="G151" s="73"/>
      <c r="H151" s="82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84"/>
      <c r="X151" s="74"/>
      <c r="Y151" s="75"/>
      <c r="Z151" s="74"/>
      <c r="AA151" s="76"/>
      <c r="AB151" s="74"/>
      <c r="AC151" s="76"/>
      <c r="AD151" s="76"/>
      <c r="AE151" s="74"/>
      <c r="AF151" s="76"/>
      <c r="AG151" s="77"/>
      <c r="AH151" s="74"/>
      <c r="AI151" s="76"/>
      <c r="AJ151" s="76"/>
      <c r="AK151" s="74"/>
      <c r="AL151" s="76"/>
      <c r="AM151" s="74"/>
      <c r="AN151" s="74"/>
      <c r="AO151" s="74"/>
      <c r="AP151" s="55"/>
    </row>
    <row r="152" spans="1:42" x14ac:dyDescent="0.25">
      <c r="A152" s="82"/>
      <c r="B152" s="82"/>
      <c r="C152" s="82"/>
      <c r="D152" s="82"/>
      <c r="E152" s="82"/>
      <c r="F152" s="83"/>
      <c r="G152" s="73"/>
      <c r="H152" s="82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84"/>
      <c r="X152" s="74"/>
      <c r="Y152" s="75"/>
      <c r="Z152" s="74"/>
      <c r="AA152" s="76"/>
      <c r="AB152" s="74"/>
      <c r="AC152" s="76"/>
      <c r="AD152" s="76"/>
      <c r="AE152" s="74"/>
      <c r="AF152" s="76"/>
      <c r="AG152" s="77"/>
      <c r="AH152" s="74"/>
      <c r="AI152" s="76"/>
      <c r="AJ152" s="76"/>
      <c r="AK152" s="74"/>
      <c r="AL152" s="76"/>
      <c r="AM152" s="74"/>
      <c r="AN152" s="74"/>
      <c r="AO152" s="74"/>
      <c r="AP152" s="82"/>
    </row>
    <row r="153" spans="1:42" x14ac:dyDescent="0.25">
      <c r="A153" s="82"/>
      <c r="B153" s="82"/>
      <c r="C153" s="82"/>
      <c r="D153" s="82"/>
      <c r="E153" s="82"/>
      <c r="F153" s="83"/>
      <c r="G153" s="73"/>
      <c r="H153" s="82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84"/>
      <c r="X153" s="74"/>
      <c r="Y153" s="75"/>
      <c r="Z153" s="74"/>
      <c r="AA153" s="76"/>
      <c r="AB153" s="74"/>
      <c r="AC153" s="76"/>
      <c r="AD153" s="76"/>
      <c r="AE153" s="74"/>
      <c r="AF153" s="76"/>
      <c r="AG153" s="77"/>
      <c r="AH153" s="74"/>
      <c r="AI153" s="76"/>
      <c r="AJ153" s="76"/>
      <c r="AK153" s="74"/>
      <c r="AL153" s="76"/>
      <c r="AM153" s="74"/>
      <c r="AN153" s="74"/>
      <c r="AO153" s="74"/>
      <c r="AP153" s="82"/>
    </row>
    <row r="154" spans="1:42" x14ac:dyDescent="0.25">
      <c r="A154" s="82"/>
      <c r="B154" s="82"/>
      <c r="C154" s="82"/>
      <c r="D154" s="82"/>
      <c r="E154" s="82"/>
      <c r="F154" s="83"/>
      <c r="G154" s="73"/>
      <c r="H154" s="82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84"/>
      <c r="X154" s="74"/>
      <c r="Y154" s="75"/>
      <c r="Z154" s="74"/>
      <c r="AA154" s="76"/>
      <c r="AB154" s="74"/>
      <c r="AC154" s="76"/>
      <c r="AD154" s="76"/>
      <c r="AE154" s="74"/>
      <c r="AF154" s="76"/>
      <c r="AG154" s="77"/>
      <c r="AH154" s="74"/>
      <c r="AI154" s="76"/>
      <c r="AJ154" s="76"/>
      <c r="AK154" s="74"/>
      <c r="AL154" s="76"/>
      <c r="AM154" s="74"/>
      <c r="AN154" s="74"/>
      <c r="AO154" s="74"/>
      <c r="AP154" s="82"/>
    </row>
    <row r="155" spans="1:42" x14ac:dyDescent="0.25">
      <c r="A155" s="82"/>
      <c r="B155" s="82"/>
      <c r="C155" s="82"/>
      <c r="D155" s="82"/>
      <c r="E155" s="82"/>
      <c r="F155" s="83"/>
      <c r="G155" s="73"/>
      <c r="H155" s="82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84"/>
      <c r="X155" s="74"/>
      <c r="Y155" s="75"/>
      <c r="Z155" s="74"/>
      <c r="AA155" s="76"/>
      <c r="AB155" s="74"/>
      <c r="AC155" s="76"/>
      <c r="AD155" s="76"/>
      <c r="AE155" s="74"/>
      <c r="AF155" s="76"/>
      <c r="AG155" s="77"/>
      <c r="AH155" s="74"/>
      <c r="AI155" s="76"/>
      <c r="AJ155" s="76"/>
      <c r="AK155" s="74"/>
      <c r="AL155" s="76"/>
      <c r="AM155" s="74"/>
      <c r="AN155" s="74"/>
      <c r="AO155" s="74"/>
      <c r="AP155" s="82"/>
    </row>
    <row r="156" spans="1:42" x14ac:dyDescent="0.25">
      <c r="A156" s="82"/>
      <c r="B156" s="82"/>
      <c r="C156" s="82"/>
      <c r="D156" s="82"/>
      <c r="E156" s="82"/>
      <c r="F156" s="83"/>
      <c r="G156" s="73"/>
      <c r="H156" s="82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84"/>
      <c r="X156" s="74"/>
      <c r="Y156" s="75"/>
      <c r="Z156" s="74"/>
      <c r="AA156" s="76"/>
      <c r="AB156" s="74"/>
      <c r="AC156" s="76"/>
      <c r="AD156" s="76"/>
      <c r="AE156" s="74"/>
      <c r="AF156" s="76"/>
      <c r="AG156" s="77"/>
      <c r="AH156" s="74"/>
      <c r="AI156" s="76"/>
      <c r="AJ156" s="76"/>
      <c r="AK156" s="74"/>
      <c r="AL156" s="76"/>
      <c r="AM156" s="74"/>
      <c r="AN156" s="74"/>
      <c r="AO156" s="74"/>
      <c r="AP156" s="82"/>
    </row>
    <row r="157" spans="1:42" x14ac:dyDescent="0.25">
      <c r="A157" s="82"/>
      <c r="B157" s="82"/>
      <c r="C157" s="82"/>
      <c r="D157" s="82"/>
      <c r="E157" s="82"/>
      <c r="F157" s="83"/>
      <c r="G157" s="73"/>
      <c r="H157" s="82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84"/>
      <c r="X157" s="74"/>
      <c r="Y157" s="75"/>
      <c r="Z157" s="74"/>
      <c r="AA157" s="76"/>
      <c r="AB157" s="74"/>
      <c r="AC157" s="76"/>
      <c r="AD157" s="76"/>
      <c r="AE157" s="74"/>
      <c r="AF157" s="76"/>
      <c r="AG157" s="77"/>
      <c r="AH157" s="74"/>
      <c r="AI157" s="76"/>
      <c r="AJ157" s="76"/>
      <c r="AK157" s="74"/>
      <c r="AL157" s="76"/>
      <c r="AM157" s="74"/>
      <c r="AN157" s="74"/>
      <c r="AO157" s="74"/>
      <c r="AP157" s="82"/>
    </row>
    <row r="158" spans="1:42" x14ac:dyDescent="0.25">
      <c r="A158" s="82"/>
      <c r="B158" s="82"/>
      <c r="C158" s="82"/>
      <c r="D158" s="82"/>
      <c r="E158" s="82"/>
      <c r="F158" s="83"/>
      <c r="G158" s="73"/>
      <c r="H158" s="82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84"/>
      <c r="X158" s="74"/>
      <c r="Y158" s="75"/>
      <c r="Z158" s="74"/>
      <c r="AA158" s="76"/>
      <c r="AB158" s="74"/>
      <c r="AC158" s="76"/>
      <c r="AD158" s="76"/>
      <c r="AE158" s="74"/>
      <c r="AF158" s="76"/>
      <c r="AG158" s="77"/>
      <c r="AH158" s="74"/>
      <c r="AI158" s="76"/>
      <c r="AJ158" s="76"/>
      <c r="AK158" s="74"/>
      <c r="AL158" s="76"/>
      <c r="AM158" s="74"/>
      <c r="AN158" s="74"/>
      <c r="AO158" s="74"/>
      <c r="AP158" s="85"/>
    </row>
    <row r="159" spans="1:42" x14ac:dyDescent="0.25">
      <c r="A159" s="82"/>
      <c r="B159" s="82"/>
      <c r="C159" s="82"/>
      <c r="D159" s="82"/>
      <c r="E159" s="82"/>
      <c r="F159" s="83"/>
      <c r="G159" s="73"/>
      <c r="H159" s="82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84"/>
      <c r="X159" s="74"/>
      <c r="Y159" s="75"/>
      <c r="Z159" s="74"/>
      <c r="AA159" s="76"/>
      <c r="AB159" s="74"/>
      <c r="AC159" s="76"/>
      <c r="AD159" s="76"/>
      <c r="AE159" s="74"/>
      <c r="AF159" s="76"/>
      <c r="AG159" s="77"/>
      <c r="AH159" s="74"/>
      <c r="AI159" s="76"/>
      <c r="AJ159" s="76"/>
      <c r="AK159" s="74"/>
      <c r="AL159" s="76"/>
      <c r="AM159" s="74"/>
      <c r="AN159" s="74"/>
      <c r="AO159" s="74"/>
      <c r="AP159" s="85"/>
    </row>
    <row r="160" spans="1:42" x14ac:dyDescent="0.25">
      <c r="A160" s="82"/>
      <c r="B160" s="82"/>
      <c r="C160" s="82"/>
      <c r="D160" s="82"/>
      <c r="E160" s="82"/>
      <c r="F160" s="83"/>
      <c r="G160" s="73"/>
      <c r="H160" s="82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84"/>
      <c r="X160" s="74"/>
      <c r="Y160" s="75"/>
      <c r="Z160" s="74"/>
      <c r="AA160" s="76"/>
      <c r="AB160" s="74"/>
      <c r="AC160" s="76"/>
      <c r="AD160" s="76"/>
      <c r="AE160" s="74"/>
      <c r="AF160" s="76"/>
      <c r="AG160" s="77"/>
      <c r="AH160" s="74"/>
      <c r="AI160" s="76"/>
      <c r="AJ160" s="76"/>
      <c r="AK160" s="74"/>
      <c r="AL160" s="76"/>
      <c r="AM160" s="74"/>
      <c r="AN160" s="74"/>
      <c r="AO160" s="74"/>
      <c r="AP160" s="85"/>
    </row>
    <row r="161" spans="1:42" x14ac:dyDescent="0.25">
      <c r="A161" s="82"/>
      <c r="B161" s="82"/>
      <c r="C161" s="82"/>
      <c r="D161" s="82"/>
      <c r="E161" s="82"/>
      <c r="F161" s="83"/>
      <c r="G161" s="73"/>
      <c r="H161" s="82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84"/>
      <c r="X161" s="74"/>
      <c r="Y161" s="75"/>
      <c r="Z161" s="74"/>
      <c r="AA161" s="76"/>
      <c r="AB161" s="74"/>
      <c r="AC161" s="76"/>
      <c r="AD161" s="76"/>
      <c r="AE161" s="74"/>
      <c r="AF161" s="76"/>
      <c r="AG161" s="77"/>
      <c r="AH161" s="74"/>
      <c r="AI161" s="76"/>
      <c r="AJ161" s="76"/>
      <c r="AK161" s="74"/>
      <c r="AL161" s="76"/>
      <c r="AM161" s="74"/>
      <c r="AN161" s="74"/>
      <c r="AO161" s="74"/>
      <c r="AP161" s="85"/>
    </row>
    <row r="162" spans="1:42" x14ac:dyDescent="0.25">
      <c r="A162" s="82"/>
      <c r="B162" s="82"/>
      <c r="C162" s="82"/>
      <c r="D162" s="82"/>
      <c r="E162" s="82"/>
      <c r="F162" s="83"/>
      <c r="G162" s="73"/>
      <c r="H162" s="82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84"/>
      <c r="X162" s="74"/>
      <c r="Y162" s="75"/>
      <c r="Z162" s="74"/>
      <c r="AA162" s="76"/>
      <c r="AB162" s="74"/>
      <c r="AC162" s="76"/>
      <c r="AD162" s="76"/>
      <c r="AE162" s="74"/>
      <c r="AF162" s="76"/>
      <c r="AG162" s="77"/>
      <c r="AH162" s="74"/>
      <c r="AI162" s="76"/>
      <c r="AJ162" s="76"/>
      <c r="AK162" s="74"/>
      <c r="AL162" s="76"/>
      <c r="AM162" s="74"/>
      <c r="AN162" s="74"/>
      <c r="AO162" s="74"/>
      <c r="AP162" s="85"/>
    </row>
    <row r="163" spans="1:42" x14ac:dyDescent="0.25">
      <c r="A163" s="82"/>
      <c r="B163" s="82"/>
      <c r="C163" s="82"/>
      <c r="D163" s="82"/>
      <c r="E163" s="82"/>
      <c r="F163" s="83"/>
      <c r="G163" s="73"/>
      <c r="H163" s="82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84"/>
      <c r="X163" s="74"/>
      <c r="Y163" s="75"/>
      <c r="Z163" s="74"/>
      <c r="AA163" s="76"/>
      <c r="AB163" s="74"/>
      <c r="AC163" s="76"/>
      <c r="AD163" s="76"/>
      <c r="AE163" s="74"/>
      <c r="AF163" s="76"/>
      <c r="AG163" s="77"/>
      <c r="AH163" s="74"/>
      <c r="AI163" s="76"/>
      <c r="AJ163" s="76"/>
      <c r="AK163" s="74"/>
      <c r="AL163" s="76"/>
      <c r="AM163" s="74"/>
      <c r="AN163" s="74"/>
      <c r="AO163" s="74"/>
      <c r="AP163" s="85"/>
    </row>
    <row r="164" spans="1:42" x14ac:dyDescent="0.25">
      <c r="A164" s="82"/>
      <c r="B164" s="82"/>
      <c r="C164" s="82"/>
      <c r="D164" s="82"/>
      <c r="E164" s="82"/>
      <c r="F164" s="83"/>
      <c r="G164" s="73"/>
      <c r="H164" s="82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84"/>
      <c r="X164" s="74"/>
      <c r="Y164" s="75"/>
      <c r="Z164" s="74"/>
      <c r="AA164" s="76"/>
      <c r="AB164" s="74"/>
      <c r="AC164" s="76"/>
      <c r="AD164" s="76"/>
      <c r="AE164" s="74"/>
      <c r="AF164" s="76"/>
      <c r="AG164" s="77"/>
      <c r="AH164" s="74"/>
      <c r="AI164" s="76"/>
      <c r="AJ164" s="76"/>
      <c r="AK164" s="74"/>
      <c r="AL164" s="76"/>
      <c r="AM164" s="74"/>
      <c r="AN164" s="74"/>
      <c r="AO164" s="74"/>
      <c r="AP164" s="85"/>
    </row>
    <row r="165" spans="1:42" x14ac:dyDescent="0.25">
      <c r="A165" s="72"/>
      <c r="B165" s="72"/>
      <c r="C165" s="72"/>
      <c r="D165" s="72"/>
      <c r="E165" s="72"/>
      <c r="F165" s="73"/>
      <c r="G165" s="73"/>
      <c r="H165" s="72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84"/>
      <c r="X165" s="74"/>
      <c r="Y165" s="75"/>
      <c r="Z165" s="74"/>
      <c r="AA165" s="76"/>
      <c r="AB165" s="74"/>
      <c r="AC165" s="76"/>
      <c r="AD165" s="76"/>
      <c r="AE165" s="74"/>
      <c r="AF165" s="76"/>
      <c r="AG165" s="77"/>
      <c r="AH165" s="74"/>
      <c r="AI165" s="76"/>
      <c r="AJ165" s="76"/>
      <c r="AK165" s="74"/>
      <c r="AL165" s="76"/>
      <c r="AM165" s="74"/>
      <c r="AN165" s="74"/>
      <c r="AO165" s="74"/>
      <c r="AP165" s="72"/>
    </row>
    <row r="166" spans="1:42" x14ac:dyDescent="0.25">
      <c r="A166" s="82"/>
      <c r="B166" s="82"/>
      <c r="C166" s="82"/>
      <c r="D166" s="82"/>
      <c r="E166" s="82"/>
      <c r="F166" s="83"/>
      <c r="G166" s="73"/>
      <c r="H166" s="82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84"/>
      <c r="X166" s="74"/>
      <c r="Y166" s="75"/>
      <c r="Z166" s="74"/>
      <c r="AA166" s="76"/>
      <c r="AB166" s="74"/>
      <c r="AC166" s="76"/>
      <c r="AD166" s="76"/>
      <c r="AE166" s="74"/>
      <c r="AF166" s="76"/>
      <c r="AG166" s="77"/>
      <c r="AH166" s="74"/>
      <c r="AI166" s="76"/>
      <c r="AJ166" s="76"/>
      <c r="AK166" s="74"/>
      <c r="AL166" s="76"/>
      <c r="AM166" s="74"/>
      <c r="AN166" s="74"/>
      <c r="AO166" s="74"/>
      <c r="AP166" s="55"/>
    </row>
    <row r="167" spans="1:42" x14ac:dyDescent="0.25">
      <c r="A167" s="82"/>
      <c r="B167" s="82"/>
      <c r="C167" s="82"/>
      <c r="D167" s="82"/>
      <c r="E167" s="82"/>
      <c r="F167" s="83"/>
      <c r="G167" s="73"/>
      <c r="H167" s="82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84"/>
      <c r="X167" s="74"/>
      <c r="Y167" s="75"/>
      <c r="Z167" s="74"/>
      <c r="AA167" s="76"/>
      <c r="AB167" s="74"/>
      <c r="AC167" s="76"/>
      <c r="AD167" s="76"/>
      <c r="AE167" s="74"/>
      <c r="AF167" s="76"/>
      <c r="AG167" s="77"/>
      <c r="AH167" s="74"/>
      <c r="AI167" s="76"/>
      <c r="AJ167" s="76"/>
      <c r="AK167" s="74"/>
      <c r="AL167" s="76"/>
      <c r="AM167" s="74"/>
      <c r="AN167" s="74"/>
      <c r="AO167" s="74"/>
      <c r="AP167" s="55"/>
    </row>
    <row r="168" spans="1:42" x14ac:dyDescent="0.25">
      <c r="A168" s="82"/>
      <c r="B168" s="82"/>
      <c r="C168" s="82"/>
      <c r="D168" s="82"/>
      <c r="E168" s="82"/>
      <c r="F168" s="83"/>
      <c r="G168" s="73"/>
      <c r="H168" s="82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84"/>
      <c r="X168" s="74"/>
      <c r="Y168" s="75"/>
      <c r="Z168" s="74"/>
      <c r="AA168" s="76"/>
      <c r="AB168" s="74"/>
      <c r="AC168" s="76"/>
      <c r="AD168" s="76"/>
      <c r="AE168" s="74"/>
      <c r="AF168" s="76"/>
      <c r="AG168" s="77"/>
      <c r="AH168" s="74"/>
      <c r="AI168" s="76"/>
      <c r="AJ168" s="76"/>
      <c r="AK168" s="74"/>
      <c r="AL168" s="76"/>
      <c r="AM168" s="74"/>
      <c r="AN168" s="74"/>
      <c r="AO168" s="74"/>
      <c r="AP168" s="85"/>
    </row>
    <row r="169" spans="1:42" x14ac:dyDescent="0.25">
      <c r="A169" s="82"/>
      <c r="B169" s="82"/>
      <c r="C169" s="82"/>
      <c r="D169" s="82"/>
      <c r="E169" s="82"/>
      <c r="F169" s="83"/>
      <c r="G169" s="73"/>
      <c r="H169" s="82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84"/>
      <c r="X169" s="74"/>
      <c r="Y169" s="75"/>
      <c r="Z169" s="74"/>
      <c r="AA169" s="76"/>
      <c r="AB169" s="74"/>
      <c r="AC169" s="76"/>
      <c r="AD169" s="76"/>
      <c r="AE169" s="74"/>
      <c r="AF169" s="76"/>
      <c r="AG169" s="77"/>
      <c r="AH169" s="74"/>
      <c r="AI169" s="76"/>
      <c r="AJ169" s="76"/>
      <c r="AK169" s="74"/>
      <c r="AL169" s="76"/>
      <c r="AM169" s="74"/>
      <c r="AN169" s="74"/>
      <c r="AO169" s="74"/>
      <c r="AP169" s="55"/>
    </row>
    <row r="170" spans="1:42" x14ac:dyDescent="0.25">
      <c r="A170" s="82"/>
      <c r="B170" s="82"/>
      <c r="C170" s="82"/>
      <c r="D170" s="82"/>
      <c r="E170" s="82"/>
      <c r="F170" s="83"/>
      <c r="G170" s="73"/>
      <c r="H170" s="82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84"/>
      <c r="X170" s="74"/>
      <c r="Y170" s="75"/>
      <c r="Z170" s="74"/>
      <c r="AA170" s="76"/>
      <c r="AB170" s="74"/>
      <c r="AC170" s="76"/>
      <c r="AD170" s="76"/>
      <c r="AE170" s="74"/>
      <c r="AF170" s="76"/>
      <c r="AG170" s="77"/>
      <c r="AH170" s="74"/>
      <c r="AI170" s="76"/>
      <c r="AJ170" s="76"/>
      <c r="AK170" s="74"/>
      <c r="AL170" s="76"/>
      <c r="AM170" s="74"/>
      <c r="AN170" s="74"/>
      <c r="AO170" s="74"/>
      <c r="AP170" s="55"/>
    </row>
    <row r="171" spans="1:42" x14ac:dyDescent="0.25">
      <c r="A171" s="82"/>
      <c r="B171" s="82"/>
      <c r="C171" s="82"/>
      <c r="D171" s="82"/>
      <c r="E171" s="82"/>
      <c r="F171" s="83"/>
      <c r="G171" s="73"/>
      <c r="H171" s="82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84"/>
      <c r="X171" s="74"/>
      <c r="Y171" s="75"/>
      <c r="Z171" s="74"/>
      <c r="AA171" s="76"/>
      <c r="AB171" s="74"/>
      <c r="AC171" s="76"/>
      <c r="AD171" s="76"/>
      <c r="AE171" s="74"/>
      <c r="AF171" s="76"/>
      <c r="AG171" s="77"/>
      <c r="AH171" s="74"/>
      <c r="AI171" s="76"/>
      <c r="AJ171" s="76"/>
      <c r="AK171" s="74"/>
      <c r="AL171" s="76"/>
      <c r="AM171" s="74"/>
      <c r="AN171" s="74"/>
      <c r="AO171" s="74"/>
      <c r="AP171" s="55"/>
    </row>
    <row r="172" spans="1:42" x14ac:dyDescent="0.25">
      <c r="A172" s="82"/>
      <c r="B172" s="82"/>
      <c r="C172" s="82"/>
      <c r="D172" s="82"/>
      <c r="E172" s="82"/>
      <c r="F172" s="83"/>
      <c r="G172" s="73"/>
      <c r="H172" s="82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84"/>
      <c r="X172" s="74"/>
      <c r="Y172" s="75"/>
      <c r="Z172" s="74"/>
      <c r="AA172" s="76"/>
      <c r="AB172" s="74"/>
      <c r="AC172" s="76"/>
      <c r="AD172" s="76"/>
      <c r="AE172" s="74"/>
      <c r="AF172" s="76"/>
      <c r="AG172" s="77"/>
      <c r="AH172" s="74"/>
      <c r="AI172" s="76"/>
      <c r="AJ172" s="76"/>
      <c r="AK172" s="74"/>
      <c r="AL172" s="76"/>
      <c r="AM172" s="74"/>
      <c r="AN172" s="74"/>
      <c r="AO172" s="74"/>
      <c r="AP172" s="55"/>
    </row>
    <row r="173" spans="1:42" x14ac:dyDescent="0.25">
      <c r="A173" s="82"/>
      <c r="B173" s="82"/>
      <c r="C173" s="82"/>
      <c r="D173" s="82"/>
      <c r="E173" s="82"/>
      <c r="F173" s="83"/>
      <c r="G173" s="73"/>
      <c r="H173" s="82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84"/>
      <c r="X173" s="74"/>
      <c r="Y173" s="75"/>
      <c r="Z173" s="74"/>
      <c r="AA173" s="76"/>
      <c r="AB173" s="74"/>
      <c r="AC173" s="76"/>
      <c r="AD173" s="76"/>
      <c r="AE173" s="74"/>
      <c r="AF173" s="76"/>
      <c r="AG173" s="77"/>
      <c r="AH173" s="74"/>
      <c r="AI173" s="76"/>
      <c r="AJ173" s="76"/>
      <c r="AK173" s="74"/>
      <c r="AL173" s="76"/>
      <c r="AM173" s="74"/>
      <c r="AN173" s="74"/>
      <c r="AO173" s="74"/>
      <c r="AP173" s="55"/>
    </row>
    <row r="174" spans="1:42" x14ac:dyDescent="0.25">
      <c r="A174" s="82"/>
      <c r="B174" s="82"/>
      <c r="C174" s="82"/>
      <c r="D174" s="82"/>
      <c r="E174" s="82"/>
      <c r="F174" s="83"/>
      <c r="G174" s="73"/>
      <c r="H174" s="82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84"/>
      <c r="X174" s="74"/>
      <c r="Y174" s="75"/>
      <c r="Z174" s="74"/>
      <c r="AA174" s="76"/>
      <c r="AB174" s="74"/>
      <c r="AC174" s="76"/>
      <c r="AD174" s="76"/>
      <c r="AE174" s="74"/>
      <c r="AF174" s="76"/>
      <c r="AG174" s="77"/>
      <c r="AH174" s="74"/>
      <c r="AI174" s="76"/>
      <c r="AJ174" s="76"/>
      <c r="AK174" s="74"/>
      <c r="AL174" s="76"/>
      <c r="AM174" s="74"/>
      <c r="AN174" s="74"/>
      <c r="AO174" s="74"/>
      <c r="AP174" s="55"/>
    </row>
    <row r="175" spans="1:42" x14ac:dyDescent="0.25">
      <c r="A175" s="82"/>
      <c r="B175" s="82"/>
      <c r="C175" s="82"/>
      <c r="D175" s="82"/>
      <c r="E175" s="82"/>
      <c r="F175" s="83"/>
      <c r="G175" s="73"/>
      <c r="H175" s="82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84"/>
      <c r="X175" s="74"/>
      <c r="Y175" s="75"/>
      <c r="Z175" s="74"/>
      <c r="AA175" s="76"/>
      <c r="AB175" s="74"/>
      <c r="AC175" s="76"/>
      <c r="AD175" s="76"/>
      <c r="AE175" s="74"/>
      <c r="AF175" s="76"/>
      <c r="AG175" s="77"/>
      <c r="AH175" s="74"/>
      <c r="AI175" s="76"/>
      <c r="AJ175" s="76"/>
      <c r="AK175" s="74"/>
      <c r="AL175" s="76"/>
      <c r="AM175" s="74"/>
      <c r="AN175" s="74"/>
      <c r="AO175" s="74"/>
      <c r="AP175" s="55"/>
    </row>
    <row r="176" spans="1:42" x14ac:dyDescent="0.25">
      <c r="A176" s="82"/>
      <c r="B176" s="82"/>
      <c r="C176" s="82"/>
      <c r="D176" s="82"/>
      <c r="E176" s="82"/>
      <c r="F176" s="83"/>
      <c r="G176" s="73"/>
      <c r="H176" s="82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84"/>
      <c r="X176" s="74"/>
      <c r="Y176" s="75"/>
      <c r="Z176" s="74"/>
      <c r="AA176" s="76"/>
      <c r="AB176" s="74"/>
      <c r="AC176" s="76"/>
      <c r="AD176" s="76"/>
      <c r="AE176" s="74"/>
      <c r="AF176" s="76"/>
      <c r="AG176" s="77"/>
      <c r="AH176" s="74"/>
      <c r="AI176" s="76"/>
      <c r="AJ176" s="76"/>
      <c r="AK176" s="74"/>
      <c r="AL176" s="76"/>
      <c r="AM176" s="74"/>
      <c r="AN176" s="74"/>
      <c r="AO176" s="74"/>
      <c r="AP176" s="55"/>
    </row>
    <row r="177" spans="1:42" x14ac:dyDescent="0.25">
      <c r="A177" s="82"/>
      <c r="B177" s="82"/>
      <c r="C177" s="82"/>
      <c r="D177" s="82"/>
      <c r="E177" s="82"/>
      <c r="F177" s="83"/>
      <c r="G177" s="73"/>
      <c r="H177" s="82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84"/>
      <c r="X177" s="74"/>
      <c r="Y177" s="75"/>
      <c r="Z177" s="74"/>
      <c r="AA177" s="76"/>
      <c r="AB177" s="74"/>
      <c r="AC177" s="76"/>
      <c r="AD177" s="76"/>
      <c r="AE177" s="74"/>
      <c r="AF177" s="76"/>
      <c r="AG177" s="77"/>
      <c r="AH177" s="74"/>
      <c r="AI177" s="76"/>
      <c r="AJ177" s="76"/>
      <c r="AK177" s="74"/>
      <c r="AL177" s="76"/>
      <c r="AM177" s="74"/>
      <c r="AN177" s="74"/>
      <c r="AO177" s="74"/>
      <c r="AP177" s="55"/>
    </row>
    <row r="178" spans="1:42" x14ac:dyDescent="0.25">
      <c r="A178" s="82"/>
      <c r="B178" s="82"/>
      <c r="C178" s="82"/>
      <c r="D178" s="82"/>
      <c r="E178" s="82"/>
      <c r="F178" s="83"/>
      <c r="G178" s="73"/>
      <c r="H178" s="82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84"/>
      <c r="X178" s="74"/>
      <c r="Y178" s="75"/>
      <c r="Z178" s="74"/>
      <c r="AA178" s="76"/>
      <c r="AB178" s="74"/>
      <c r="AC178" s="76"/>
      <c r="AD178" s="76"/>
      <c r="AE178" s="74"/>
      <c r="AF178" s="76"/>
      <c r="AG178" s="77"/>
      <c r="AH178" s="74"/>
      <c r="AI178" s="76"/>
      <c r="AJ178" s="76"/>
      <c r="AK178" s="74"/>
      <c r="AL178" s="76"/>
      <c r="AM178" s="74"/>
      <c r="AN178" s="74"/>
      <c r="AO178" s="74"/>
      <c r="AP178" s="55"/>
    </row>
    <row r="179" spans="1:42" x14ac:dyDescent="0.25">
      <c r="A179" s="82"/>
      <c r="B179" s="82"/>
      <c r="C179" s="82"/>
      <c r="D179" s="82"/>
      <c r="E179" s="82"/>
      <c r="F179" s="83"/>
      <c r="G179" s="73"/>
      <c r="H179" s="82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84"/>
      <c r="X179" s="74"/>
      <c r="Y179" s="75"/>
      <c r="Z179" s="74"/>
      <c r="AA179" s="76"/>
      <c r="AB179" s="74"/>
      <c r="AC179" s="76"/>
      <c r="AD179" s="76"/>
      <c r="AE179" s="74"/>
      <c r="AF179" s="76"/>
      <c r="AG179" s="77"/>
      <c r="AH179" s="74"/>
      <c r="AI179" s="76"/>
      <c r="AJ179" s="76"/>
      <c r="AK179" s="74"/>
      <c r="AL179" s="76"/>
      <c r="AM179" s="74"/>
      <c r="AN179" s="74"/>
      <c r="AO179" s="74"/>
      <c r="AP179" s="55"/>
    </row>
    <row r="180" spans="1:42" x14ac:dyDescent="0.25">
      <c r="A180" s="82"/>
      <c r="B180" s="82"/>
      <c r="C180" s="82"/>
      <c r="D180" s="82"/>
      <c r="E180" s="82"/>
      <c r="F180" s="83"/>
      <c r="G180" s="73"/>
      <c r="H180" s="82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84"/>
      <c r="X180" s="74"/>
      <c r="Y180" s="75"/>
      <c r="Z180" s="74"/>
      <c r="AA180" s="76"/>
      <c r="AB180" s="74"/>
      <c r="AC180" s="76"/>
      <c r="AD180" s="76"/>
      <c r="AE180" s="74"/>
      <c r="AF180" s="76"/>
      <c r="AG180" s="77"/>
      <c r="AH180" s="74"/>
      <c r="AI180" s="76"/>
      <c r="AJ180" s="76"/>
      <c r="AK180" s="74"/>
      <c r="AL180" s="76"/>
      <c r="AM180" s="74"/>
      <c r="AN180" s="74"/>
      <c r="AO180" s="74"/>
      <c r="AP180" s="55"/>
    </row>
    <row r="181" spans="1:42" x14ac:dyDescent="0.25">
      <c r="A181" s="82"/>
      <c r="B181" s="82"/>
      <c r="C181" s="82"/>
      <c r="D181" s="82"/>
      <c r="E181" s="82"/>
      <c r="F181" s="83"/>
      <c r="G181" s="73"/>
      <c r="H181" s="82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84"/>
      <c r="X181" s="74"/>
      <c r="Y181" s="75"/>
      <c r="Z181" s="74"/>
      <c r="AA181" s="76"/>
      <c r="AB181" s="74"/>
      <c r="AC181" s="76"/>
      <c r="AD181" s="76"/>
      <c r="AE181" s="74"/>
      <c r="AF181" s="76"/>
      <c r="AG181" s="77"/>
      <c r="AH181" s="74"/>
      <c r="AI181" s="76"/>
      <c r="AJ181" s="76"/>
      <c r="AK181" s="74"/>
      <c r="AL181" s="76"/>
      <c r="AM181" s="74"/>
      <c r="AN181" s="74"/>
      <c r="AO181" s="74"/>
      <c r="AP181" s="55"/>
    </row>
    <row r="182" spans="1:42" x14ac:dyDescent="0.25">
      <c r="A182" s="82"/>
      <c r="B182" s="82"/>
      <c r="C182" s="82"/>
      <c r="D182" s="82"/>
      <c r="E182" s="82"/>
      <c r="F182" s="83"/>
      <c r="G182" s="73"/>
      <c r="H182" s="82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84"/>
      <c r="X182" s="74"/>
      <c r="Y182" s="75"/>
      <c r="Z182" s="74"/>
      <c r="AA182" s="76"/>
      <c r="AB182" s="74"/>
      <c r="AC182" s="76"/>
      <c r="AD182" s="76"/>
      <c r="AE182" s="74"/>
      <c r="AF182" s="76"/>
      <c r="AG182" s="77"/>
      <c r="AH182" s="74"/>
      <c r="AI182" s="76"/>
      <c r="AJ182" s="76"/>
      <c r="AK182" s="74"/>
      <c r="AL182" s="76"/>
      <c r="AM182" s="74"/>
      <c r="AN182" s="74"/>
      <c r="AO182" s="74"/>
      <c r="AP182" s="55"/>
    </row>
    <row r="183" spans="1:42" x14ac:dyDescent="0.25">
      <c r="A183" s="82"/>
      <c r="B183" s="82"/>
      <c r="C183" s="82"/>
      <c r="D183" s="82"/>
      <c r="E183" s="82"/>
      <c r="F183" s="83"/>
      <c r="G183" s="73"/>
      <c r="H183" s="82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84"/>
      <c r="X183" s="74"/>
      <c r="Y183" s="75"/>
      <c r="Z183" s="74"/>
      <c r="AA183" s="76"/>
      <c r="AB183" s="74"/>
      <c r="AC183" s="76"/>
      <c r="AD183" s="76"/>
      <c r="AE183" s="74"/>
      <c r="AF183" s="76"/>
      <c r="AG183" s="77"/>
      <c r="AH183" s="74"/>
      <c r="AI183" s="76"/>
      <c r="AJ183" s="76"/>
      <c r="AK183" s="74"/>
      <c r="AL183" s="76"/>
      <c r="AM183" s="74"/>
      <c r="AN183" s="74"/>
      <c r="AO183" s="74"/>
      <c r="AP183" s="55"/>
    </row>
    <row r="184" spans="1:42" x14ac:dyDescent="0.25">
      <c r="A184" s="82"/>
      <c r="B184" s="82"/>
      <c r="C184" s="82"/>
      <c r="D184" s="82"/>
      <c r="E184" s="82"/>
      <c r="F184" s="83"/>
      <c r="G184" s="73"/>
      <c r="H184" s="82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84"/>
      <c r="X184" s="74"/>
      <c r="Y184" s="75"/>
      <c r="Z184" s="74"/>
      <c r="AA184" s="76"/>
      <c r="AB184" s="74"/>
      <c r="AC184" s="76"/>
      <c r="AD184" s="76"/>
      <c r="AE184" s="74"/>
      <c r="AF184" s="76"/>
      <c r="AG184" s="77"/>
      <c r="AH184" s="74"/>
      <c r="AI184" s="76"/>
      <c r="AJ184" s="76"/>
      <c r="AK184" s="74"/>
      <c r="AL184" s="76"/>
      <c r="AM184" s="74"/>
      <c r="AN184" s="74"/>
      <c r="AO184" s="74"/>
      <c r="AP184" s="55"/>
    </row>
    <row r="185" spans="1:42" x14ac:dyDescent="0.25">
      <c r="A185" s="82"/>
      <c r="B185" s="82"/>
      <c r="C185" s="82"/>
      <c r="D185" s="82"/>
      <c r="E185" s="82"/>
      <c r="F185" s="83"/>
      <c r="G185" s="73"/>
      <c r="H185" s="82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84"/>
      <c r="X185" s="74"/>
      <c r="Y185" s="75"/>
      <c r="Z185" s="74"/>
      <c r="AA185" s="76"/>
      <c r="AB185" s="74"/>
      <c r="AC185" s="76"/>
      <c r="AD185" s="76"/>
      <c r="AE185" s="74"/>
      <c r="AF185" s="76"/>
      <c r="AG185" s="77"/>
      <c r="AH185" s="74"/>
      <c r="AI185" s="76"/>
      <c r="AJ185" s="76"/>
      <c r="AK185" s="74"/>
      <c r="AL185" s="76"/>
      <c r="AM185" s="74"/>
      <c r="AN185" s="74"/>
      <c r="AO185" s="74"/>
      <c r="AP185" s="55"/>
    </row>
    <row r="186" spans="1:42" x14ac:dyDescent="0.25">
      <c r="A186" s="82"/>
      <c r="B186" s="82"/>
      <c r="C186" s="82"/>
      <c r="D186" s="82"/>
      <c r="E186" s="82"/>
      <c r="F186" s="83"/>
      <c r="G186" s="73"/>
      <c r="H186" s="82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84"/>
      <c r="X186" s="74"/>
      <c r="Y186" s="75"/>
      <c r="Z186" s="74"/>
      <c r="AA186" s="76"/>
      <c r="AB186" s="74"/>
      <c r="AC186" s="76"/>
      <c r="AD186" s="76"/>
      <c r="AE186" s="74"/>
      <c r="AF186" s="76"/>
      <c r="AG186" s="77"/>
      <c r="AH186" s="74"/>
      <c r="AI186" s="76"/>
      <c r="AJ186" s="76"/>
      <c r="AK186" s="74"/>
      <c r="AL186" s="76"/>
      <c r="AM186" s="74"/>
      <c r="AN186" s="74"/>
      <c r="AO186" s="74"/>
      <c r="AP186" s="55"/>
    </row>
    <row r="187" spans="1:42" x14ac:dyDescent="0.25">
      <c r="A187" s="82"/>
      <c r="B187" s="82"/>
      <c r="C187" s="82"/>
      <c r="D187" s="82"/>
      <c r="E187" s="82"/>
      <c r="F187" s="83"/>
      <c r="G187" s="73"/>
      <c r="H187" s="82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84"/>
      <c r="X187" s="74"/>
      <c r="Y187" s="75"/>
      <c r="Z187" s="74"/>
      <c r="AA187" s="76"/>
      <c r="AB187" s="74"/>
      <c r="AC187" s="76"/>
      <c r="AD187" s="76"/>
      <c r="AE187" s="74"/>
      <c r="AF187" s="76"/>
      <c r="AG187" s="77"/>
      <c r="AH187" s="74"/>
      <c r="AI187" s="76"/>
      <c r="AJ187" s="76"/>
      <c r="AK187" s="74"/>
      <c r="AL187" s="76"/>
      <c r="AM187" s="74"/>
      <c r="AN187" s="74"/>
      <c r="AO187" s="74"/>
      <c r="AP187" s="55"/>
    </row>
    <row r="188" spans="1:42" x14ac:dyDescent="0.25">
      <c r="A188" s="82"/>
      <c r="B188" s="82"/>
      <c r="C188" s="82"/>
      <c r="D188" s="82"/>
      <c r="E188" s="82"/>
      <c r="F188" s="83"/>
      <c r="G188" s="73"/>
      <c r="H188" s="82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84"/>
      <c r="X188" s="74"/>
      <c r="Y188" s="75"/>
      <c r="Z188" s="74"/>
      <c r="AA188" s="76"/>
      <c r="AB188" s="74"/>
      <c r="AC188" s="76"/>
      <c r="AD188" s="76"/>
      <c r="AE188" s="74"/>
      <c r="AF188" s="76"/>
      <c r="AG188" s="77"/>
      <c r="AH188" s="74"/>
      <c r="AI188" s="76"/>
      <c r="AJ188" s="76"/>
      <c r="AK188" s="74"/>
      <c r="AL188" s="76"/>
      <c r="AM188" s="74"/>
      <c r="AN188" s="74"/>
      <c r="AO188" s="74"/>
      <c r="AP188" s="55"/>
    </row>
    <row r="189" spans="1:42" x14ac:dyDescent="0.25">
      <c r="A189" s="82"/>
      <c r="B189" s="82"/>
      <c r="C189" s="82"/>
      <c r="D189" s="82"/>
      <c r="E189" s="82"/>
      <c r="F189" s="83"/>
      <c r="G189" s="73"/>
      <c r="H189" s="82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84"/>
      <c r="X189" s="74"/>
      <c r="Y189" s="75"/>
      <c r="Z189" s="74"/>
      <c r="AA189" s="76"/>
      <c r="AB189" s="74"/>
      <c r="AC189" s="76"/>
      <c r="AD189" s="76"/>
      <c r="AE189" s="74"/>
      <c r="AF189" s="76"/>
      <c r="AG189" s="77"/>
      <c r="AH189" s="74"/>
      <c r="AI189" s="76"/>
      <c r="AJ189" s="76"/>
      <c r="AK189" s="74"/>
      <c r="AL189" s="76"/>
      <c r="AM189" s="74"/>
      <c r="AN189" s="74"/>
      <c r="AO189" s="74"/>
      <c r="AP189" s="55"/>
    </row>
    <row r="190" spans="1:42" x14ac:dyDescent="0.25">
      <c r="A190" s="82"/>
      <c r="B190" s="82"/>
      <c r="C190" s="82"/>
      <c r="D190" s="82"/>
      <c r="E190" s="82"/>
      <c r="F190" s="83"/>
      <c r="G190" s="73"/>
      <c r="H190" s="82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84"/>
      <c r="X190" s="74"/>
      <c r="Y190" s="75"/>
      <c r="Z190" s="74"/>
      <c r="AA190" s="76"/>
      <c r="AB190" s="74"/>
      <c r="AC190" s="76"/>
      <c r="AD190" s="76"/>
      <c r="AE190" s="74"/>
      <c r="AF190" s="76"/>
      <c r="AG190" s="77"/>
      <c r="AH190" s="74"/>
      <c r="AI190" s="76"/>
      <c r="AJ190" s="76"/>
      <c r="AK190" s="74"/>
      <c r="AL190" s="76"/>
      <c r="AM190" s="74"/>
      <c r="AN190" s="74"/>
      <c r="AO190" s="74"/>
      <c r="AP190" s="55"/>
    </row>
    <row r="191" spans="1:42" x14ac:dyDescent="0.25">
      <c r="A191" s="82"/>
      <c r="B191" s="82"/>
      <c r="C191" s="82"/>
      <c r="D191" s="82"/>
      <c r="E191" s="82"/>
      <c r="F191" s="83"/>
      <c r="G191" s="73"/>
      <c r="H191" s="82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84"/>
      <c r="X191" s="74"/>
      <c r="Y191" s="75"/>
      <c r="Z191" s="74"/>
      <c r="AA191" s="76"/>
      <c r="AB191" s="74"/>
      <c r="AC191" s="76"/>
      <c r="AD191" s="76"/>
      <c r="AE191" s="74"/>
      <c r="AF191" s="76"/>
      <c r="AG191" s="77"/>
      <c r="AH191" s="74"/>
      <c r="AI191" s="76"/>
      <c r="AJ191" s="76"/>
      <c r="AK191" s="74"/>
      <c r="AL191" s="76"/>
      <c r="AM191" s="74"/>
      <c r="AN191" s="74"/>
      <c r="AO191" s="74"/>
      <c r="AP191" s="55"/>
    </row>
    <row r="192" spans="1:42" x14ac:dyDescent="0.25">
      <c r="A192" s="82"/>
      <c r="B192" s="82"/>
      <c r="C192" s="82"/>
      <c r="D192" s="82"/>
      <c r="E192" s="82"/>
      <c r="F192" s="83"/>
      <c r="G192" s="73"/>
      <c r="H192" s="82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84"/>
      <c r="X192" s="74"/>
      <c r="Y192" s="75"/>
      <c r="Z192" s="74"/>
      <c r="AA192" s="76"/>
      <c r="AB192" s="74"/>
      <c r="AC192" s="76"/>
      <c r="AD192" s="76"/>
      <c r="AE192" s="74"/>
      <c r="AF192" s="76"/>
      <c r="AG192" s="77"/>
      <c r="AH192" s="74"/>
      <c r="AI192" s="76"/>
      <c r="AJ192" s="76"/>
      <c r="AK192" s="74"/>
      <c r="AL192" s="76"/>
      <c r="AM192" s="74"/>
      <c r="AN192" s="74"/>
      <c r="AO192" s="74"/>
      <c r="AP192" s="55"/>
    </row>
    <row r="193" spans="1:42" x14ac:dyDescent="0.25">
      <c r="A193" s="82"/>
      <c r="B193" s="82"/>
      <c r="C193" s="82"/>
      <c r="D193" s="82"/>
      <c r="E193" s="82"/>
      <c r="F193" s="83"/>
      <c r="G193" s="73"/>
      <c r="H193" s="82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84"/>
      <c r="X193" s="74"/>
      <c r="Y193" s="75"/>
      <c r="Z193" s="74"/>
      <c r="AA193" s="76"/>
      <c r="AB193" s="74"/>
      <c r="AC193" s="76"/>
      <c r="AD193" s="76"/>
      <c r="AE193" s="74"/>
      <c r="AF193" s="76"/>
      <c r="AG193" s="77"/>
      <c r="AH193" s="74"/>
      <c r="AI193" s="76"/>
      <c r="AJ193" s="76"/>
      <c r="AK193" s="74"/>
      <c r="AL193" s="76"/>
      <c r="AM193" s="74"/>
      <c r="AN193" s="74"/>
      <c r="AO193" s="74"/>
      <c r="AP193" s="85"/>
    </row>
    <row r="194" spans="1:42" x14ac:dyDescent="0.25">
      <c r="A194" s="82"/>
      <c r="B194" s="82"/>
      <c r="C194" s="82"/>
      <c r="D194" s="82"/>
      <c r="E194" s="82"/>
      <c r="F194" s="83"/>
      <c r="G194" s="73"/>
      <c r="H194" s="82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84"/>
      <c r="X194" s="74"/>
      <c r="Y194" s="75"/>
      <c r="Z194" s="74"/>
      <c r="AA194" s="76"/>
      <c r="AB194" s="74"/>
      <c r="AC194" s="76"/>
      <c r="AD194" s="76"/>
      <c r="AE194" s="74"/>
      <c r="AF194" s="76"/>
      <c r="AG194" s="77"/>
      <c r="AH194" s="74"/>
      <c r="AI194" s="76"/>
      <c r="AJ194" s="76"/>
      <c r="AK194" s="74"/>
      <c r="AL194" s="76"/>
      <c r="AM194" s="74"/>
      <c r="AN194" s="74"/>
      <c r="AO194" s="74"/>
      <c r="AP194" s="85"/>
    </row>
    <row r="195" spans="1:42" x14ac:dyDescent="0.25">
      <c r="A195" s="82"/>
      <c r="B195" s="82"/>
      <c r="C195" s="82"/>
      <c r="D195" s="82"/>
      <c r="E195" s="82"/>
      <c r="F195" s="83"/>
      <c r="G195" s="73"/>
      <c r="H195" s="82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84"/>
      <c r="X195" s="74"/>
      <c r="Y195" s="75"/>
      <c r="Z195" s="74"/>
      <c r="AA195" s="76"/>
      <c r="AB195" s="74"/>
      <c r="AC195" s="76"/>
      <c r="AD195" s="76"/>
      <c r="AE195" s="74"/>
      <c r="AF195" s="76"/>
      <c r="AG195" s="77"/>
      <c r="AH195" s="74"/>
      <c r="AI195" s="76"/>
      <c r="AJ195" s="76"/>
      <c r="AK195" s="74"/>
      <c r="AL195" s="76"/>
      <c r="AM195" s="74"/>
      <c r="AN195" s="74"/>
      <c r="AO195" s="74"/>
      <c r="AP195" s="85"/>
    </row>
    <row r="196" spans="1:42" x14ac:dyDescent="0.25">
      <c r="A196" s="82"/>
      <c r="B196" s="82"/>
      <c r="C196" s="82"/>
      <c r="D196" s="82"/>
      <c r="E196" s="82"/>
      <c r="F196" s="83"/>
      <c r="G196" s="73"/>
      <c r="H196" s="82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84"/>
      <c r="X196" s="74"/>
      <c r="Y196" s="75"/>
      <c r="Z196" s="74"/>
      <c r="AA196" s="76"/>
      <c r="AB196" s="74"/>
      <c r="AC196" s="76"/>
      <c r="AD196" s="76"/>
      <c r="AE196" s="74"/>
      <c r="AF196" s="76"/>
      <c r="AG196" s="77"/>
      <c r="AH196" s="74"/>
      <c r="AI196" s="76"/>
      <c r="AJ196" s="76"/>
      <c r="AK196" s="74"/>
      <c r="AL196" s="76"/>
      <c r="AM196" s="74"/>
      <c r="AN196" s="74"/>
      <c r="AO196" s="74"/>
      <c r="AP196" s="85"/>
    </row>
    <row r="197" spans="1:42" x14ac:dyDescent="0.25">
      <c r="A197" s="82"/>
      <c r="B197" s="82"/>
      <c r="C197" s="82"/>
      <c r="D197" s="82"/>
      <c r="E197" s="82"/>
      <c r="F197" s="83"/>
      <c r="G197" s="73"/>
      <c r="H197" s="82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84"/>
      <c r="X197" s="74"/>
      <c r="Y197" s="75"/>
      <c r="Z197" s="74"/>
      <c r="AA197" s="76"/>
      <c r="AB197" s="74"/>
      <c r="AC197" s="76"/>
      <c r="AD197" s="76"/>
      <c r="AE197" s="74"/>
      <c r="AF197" s="76"/>
      <c r="AG197" s="77"/>
      <c r="AH197" s="74"/>
      <c r="AI197" s="76"/>
      <c r="AJ197" s="76"/>
      <c r="AK197" s="74"/>
      <c r="AL197" s="76"/>
      <c r="AM197" s="74"/>
      <c r="AN197" s="74"/>
      <c r="AO197" s="74"/>
      <c r="AP197" s="85"/>
    </row>
    <row r="198" spans="1:42" x14ac:dyDescent="0.25">
      <c r="A198" s="82"/>
      <c r="B198" s="82"/>
      <c r="C198" s="82"/>
      <c r="D198" s="82"/>
      <c r="E198" s="82"/>
      <c r="F198" s="83"/>
      <c r="G198" s="73"/>
      <c r="H198" s="82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84"/>
      <c r="X198" s="74"/>
      <c r="Y198" s="75"/>
      <c r="Z198" s="74"/>
      <c r="AA198" s="76"/>
      <c r="AB198" s="74"/>
      <c r="AC198" s="76"/>
      <c r="AD198" s="76"/>
      <c r="AE198" s="74"/>
      <c r="AF198" s="76"/>
      <c r="AG198" s="77"/>
      <c r="AH198" s="74"/>
      <c r="AI198" s="76"/>
      <c r="AJ198" s="76"/>
      <c r="AK198" s="74"/>
      <c r="AL198" s="76"/>
      <c r="AM198" s="74"/>
      <c r="AN198" s="74"/>
      <c r="AO198" s="74"/>
      <c r="AP198" s="85"/>
    </row>
    <row r="199" spans="1:42" x14ac:dyDescent="0.25">
      <c r="A199" s="82"/>
      <c r="B199" s="82"/>
      <c r="C199" s="82"/>
      <c r="D199" s="82"/>
      <c r="E199" s="82"/>
      <c r="F199" s="83"/>
      <c r="G199" s="73"/>
      <c r="H199" s="82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84"/>
      <c r="X199" s="74"/>
      <c r="Y199" s="75"/>
      <c r="Z199" s="74"/>
      <c r="AA199" s="76"/>
      <c r="AB199" s="74"/>
      <c r="AC199" s="76"/>
      <c r="AD199" s="76"/>
      <c r="AE199" s="74"/>
      <c r="AF199" s="76"/>
      <c r="AG199" s="77"/>
      <c r="AH199" s="74"/>
      <c r="AI199" s="76"/>
      <c r="AJ199" s="76"/>
      <c r="AK199" s="74"/>
      <c r="AL199" s="76"/>
      <c r="AM199" s="74"/>
      <c r="AN199" s="74"/>
      <c r="AO199" s="74"/>
      <c r="AP199" s="85"/>
    </row>
    <row r="200" spans="1:42" x14ac:dyDescent="0.25">
      <c r="A200" s="82"/>
      <c r="B200" s="82"/>
      <c r="C200" s="82"/>
      <c r="D200" s="82"/>
      <c r="E200" s="82"/>
      <c r="F200" s="83"/>
      <c r="G200" s="73"/>
      <c r="H200" s="82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84"/>
      <c r="X200" s="74"/>
      <c r="Y200" s="75"/>
      <c r="Z200" s="74"/>
      <c r="AA200" s="76"/>
      <c r="AB200" s="74"/>
      <c r="AC200" s="76"/>
      <c r="AD200" s="76"/>
      <c r="AE200" s="74"/>
      <c r="AF200" s="76"/>
      <c r="AG200" s="77"/>
      <c r="AH200" s="74"/>
      <c r="AI200" s="76"/>
      <c r="AJ200" s="76"/>
      <c r="AK200" s="74"/>
      <c r="AL200" s="76"/>
      <c r="AM200" s="74"/>
      <c r="AN200" s="74"/>
      <c r="AO200" s="74"/>
      <c r="AP200" s="82"/>
    </row>
    <row r="201" spans="1:42" x14ac:dyDescent="0.25">
      <c r="A201" s="82"/>
      <c r="B201" s="82"/>
      <c r="C201" s="82"/>
      <c r="D201" s="82"/>
      <c r="E201" s="82"/>
      <c r="F201" s="83"/>
      <c r="G201" s="73"/>
      <c r="H201" s="82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84"/>
      <c r="X201" s="74"/>
      <c r="Y201" s="75"/>
      <c r="Z201" s="74"/>
      <c r="AA201" s="76"/>
      <c r="AB201" s="74"/>
      <c r="AC201" s="76"/>
      <c r="AD201" s="76"/>
      <c r="AE201" s="74"/>
      <c r="AF201" s="76"/>
      <c r="AG201" s="77"/>
      <c r="AH201" s="74"/>
      <c r="AI201" s="76"/>
      <c r="AJ201" s="76"/>
      <c r="AK201" s="74"/>
      <c r="AL201" s="76"/>
      <c r="AM201" s="74"/>
      <c r="AN201" s="74"/>
      <c r="AO201" s="74"/>
      <c r="AP201" s="55"/>
    </row>
    <row r="202" spans="1:42" x14ac:dyDescent="0.25">
      <c r="A202" s="82"/>
      <c r="B202" s="82"/>
      <c r="C202" s="82"/>
      <c r="D202" s="82"/>
      <c r="E202" s="82"/>
      <c r="F202" s="83"/>
      <c r="G202" s="73"/>
      <c r="H202" s="82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84"/>
      <c r="X202" s="74"/>
      <c r="Y202" s="75"/>
      <c r="Z202" s="74"/>
      <c r="AA202" s="76"/>
      <c r="AB202" s="74"/>
      <c r="AC202" s="76"/>
      <c r="AD202" s="76"/>
      <c r="AE202" s="74"/>
      <c r="AF202" s="76"/>
      <c r="AG202" s="77"/>
      <c r="AH202" s="74"/>
      <c r="AI202" s="76"/>
      <c r="AJ202" s="76"/>
      <c r="AK202" s="74"/>
      <c r="AL202" s="76"/>
      <c r="AM202" s="74"/>
      <c r="AN202" s="74"/>
      <c r="AO202" s="74"/>
      <c r="AP202" s="55"/>
    </row>
    <row r="203" spans="1:42" x14ac:dyDescent="0.25">
      <c r="A203" s="82"/>
      <c r="B203" s="82"/>
      <c r="C203" s="82"/>
      <c r="D203" s="82"/>
      <c r="E203" s="82"/>
      <c r="F203" s="83"/>
      <c r="G203" s="73"/>
      <c r="H203" s="82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84"/>
      <c r="X203" s="74"/>
      <c r="Y203" s="75"/>
      <c r="Z203" s="74"/>
      <c r="AA203" s="76"/>
      <c r="AB203" s="74"/>
      <c r="AC203" s="76"/>
      <c r="AD203" s="76"/>
      <c r="AE203" s="74"/>
      <c r="AF203" s="76"/>
      <c r="AG203" s="77"/>
      <c r="AH203" s="74"/>
      <c r="AI203" s="76"/>
      <c r="AJ203" s="76"/>
      <c r="AK203" s="74"/>
      <c r="AL203" s="76"/>
      <c r="AM203" s="74"/>
      <c r="AN203" s="74"/>
      <c r="AO203" s="74"/>
      <c r="AP203" s="55"/>
    </row>
    <row r="204" spans="1:42" x14ac:dyDescent="0.25">
      <c r="A204" s="82"/>
      <c r="B204" s="82"/>
      <c r="C204" s="82"/>
      <c r="D204" s="82"/>
      <c r="E204" s="82"/>
      <c r="F204" s="83"/>
      <c r="G204" s="73"/>
      <c r="H204" s="82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84"/>
      <c r="X204" s="74"/>
      <c r="Y204" s="75"/>
      <c r="Z204" s="74"/>
      <c r="AA204" s="76"/>
      <c r="AB204" s="74"/>
      <c r="AC204" s="76"/>
      <c r="AD204" s="76"/>
      <c r="AE204" s="74"/>
      <c r="AF204" s="76"/>
      <c r="AG204" s="77"/>
      <c r="AH204" s="74"/>
      <c r="AI204" s="76"/>
      <c r="AJ204" s="76"/>
      <c r="AK204" s="74"/>
      <c r="AL204" s="76"/>
      <c r="AM204" s="74"/>
      <c r="AN204" s="74"/>
      <c r="AO204" s="74"/>
      <c r="AP204" s="55"/>
    </row>
    <row r="205" spans="1:42" x14ac:dyDescent="0.25">
      <c r="A205" s="82"/>
      <c r="B205" s="82"/>
      <c r="C205" s="82"/>
      <c r="D205" s="82"/>
      <c r="E205" s="82"/>
      <c r="F205" s="83"/>
      <c r="G205" s="73"/>
      <c r="H205" s="82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84"/>
      <c r="X205" s="74"/>
      <c r="Y205" s="75"/>
      <c r="Z205" s="74"/>
      <c r="AA205" s="76"/>
      <c r="AB205" s="74"/>
      <c r="AC205" s="76"/>
      <c r="AD205" s="76"/>
      <c r="AE205" s="74"/>
      <c r="AF205" s="76"/>
      <c r="AG205" s="77"/>
      <c r="AH205" s="74"/>
      <c r="AI205" s="76"/>
      <c r="AJ205" s="76"/>
      <c r="AK205" s="74"/>
      <c r="AL205" s="76"/>
      <c r="AM205" s="74"/>
      <c r="AN205" s="74"/>
      <c r="AO205" s="74"/>
      <c r="AP205" s="55"/>
    </row>
    <row r="206" spans="1:42" x14ac:dyDescent="0.25">
      <c r="A206" s="82"/>
      <c r="B206" s="82"/>
      <c r="C206" s="82"/>
      <c r="D206" s="82"/>
      <c r="E206" s="82"/>
      <c r="F206" s="83"/>
      <c r="G206" s="73"/>
      <c r="H206" s="82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84"/>
      <c r="X206" s="74"/>
      <c r="Y206" s="75"/>
      <c r="Z206" s="74"/>
      <c r="AA206" s="76"/>
      <c r="AB206" s="74"/>
      <c r="AC206" s="76"/>
      <c r="AD206" s="76"/>
      <c r="AE206" s="74"/>
      <c r="AF206" s="76"/>
      <c r="AG206" s="77"/>
      <c r="AH206" s="74"/>
      <c r="AI206" s="76"/>
      <c r="AJ206" s="76"/>
      <c r="AK206" s="74"/>
      <c r="AL206" s="76"/>
      <c r="AM206" s="74"/>
      <c r="AN206" s="74"/>
      <c r="AO206" s="74"/>
      <c r="AP206" s="55"/>
    </row>
    <row r="207" spans="1:42" x14ac:dyDescent="0.25">
      <c r="A207" s="82"/>
      <c r="B207" s="82"/>
      <c r="C207" s="82"/>
      <c r="D207" s="82"/>
      <c r="E207" s="82"/>
      <c r="F207" s="83"/>
      <c r="G207" s="73"/>
      <c r="H207" s="82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84"/>
      <c r="X207" s="74"/>
      <c r="Y207" s="75"/>
      <c r="Z207" s="74"/>
      <c r="AA207" s="76"/>
      <c r="AB207" s="74"/>
      <c r="AC207" s="76"/>
      <c r="AD207" s="76"/>
      <c r="AE207" s="74"/>
      <c r="AF207" s="76"/>
      <c r="AG207" s="77"/>
      <c r="AH207" s="74"/>
      <c r="AI207" s="76"/>
      <c r="AJ207" s="76"/>
      <c r="AK207" s="74"/>
      <c r="AL207" s="76"/>
      <c r="AM207" s="74"/>
      <c r="AN207" s="74"/>
      <c r="AO207" s="74"/>
      <c r="AP207" s="55"/>
    </row>
    <row r="208" spans="1:42" x14ac:dyDescent="0.25">
      <c r="A208" s="82"/>
      <c r="B208" s="82"/>
      <c r="C208" s="82"/>
      <c r="D208" s="82"/>
      <c r="E208" s="82"/>
      <c r="F208" s="83"/>
      <c r="G208" s="73"/>
      <c r="H208" s="82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84"/>
      <c r="X208" s="74"/>
      <c r="Y208" s="75"/>
      <c r="Z208" s="74"/>
      <c r="AA208" s="76"/>
      <c r="AB208" s="74"/>
      <c r="AC208" s="76"/>
      <c r="AD208" s="76"/>
      <c r="AE208" s="74"/>
      <c r="AF208" s="76"/>
      <c r="AG208" s="77"/>
      <c r="AH208" s="74"/>
      <c r="AI208" s="76"/>
      <c r="AJ208" s="76"/>
      <c r="AK208" s="74"/>
      <c r="AL208" s="76"/>
      <c r="AM208" s="74"/>
      <c r="AN208" s="74"/>
      <c r="AO208" s="74"/>
      <c r="AP208" s="55"/>
    </row>
    <row r="209" spans="1:42" x14ac:dyDescent="0.25">
      <c r="A209" s="82"/>
      <c r="B209" s="82"/>
      <c r="C209" s="82"/>
      <c r="D209" s="82"/>
      <c r="E209" s="82"/>
      <c r="F209" s="83"/>
      <c r="G209" s="73"/>
      <c r="H209" s="82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84"/>
      <c r="X209" s="74"/>
      <c r="Y209" s="75"/>
      <c r="Z209" s="74"/>
      <c r="AA209" s="76"/>
      <c r="AB209" s="74"/>
      <c r="AC209" s="76"/>
      <c r="AD209" s="76"/>
      <c r="AE209" s="74"/>
      <c r="AF209" s="76"/>
      <c r="AG209" s="77"/>
      <c r="AH209" s="74"/>
      <c r="AI209" s="76"/>
      <c r="AJ209" s="76"/>
      <c r="AK209" s="74"/>
      <c r="AL209" s="76"/>
      <c r="AM209" s="74"/>
      <c r="AN209" s="74"/>
      <c r="AO209" s="74"/>
      <c r="AP209" s="55"/>
    </row>
    <row r="210" spans="1:42" x14ac:dyDescent="0.25">
      <c r="A210" s="82"/>
      <c r="B210" s="82"/>
      <c r="C210" s="82"/>
      <c r="D210" s="82"/>
      <c r="E210" s="82"/>
      <c r="F210" s="83"/>
      <c r="G210" s="73"/>
      <c r="H210" s="82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84"/>
      <c r="X210" s="74"/>
      <c r="Y210" s="75"/>
      <c r="Z210" s="74"/>
      <c r="AA210" s="76"/>
      <c r="AB210" s="74"/>
      <c r="AC210" s="76"/>
      <c r="AD210" s="76"/>
      <c r="AE210" s="74"/>
      <c r="AF210" s="76"/>
      <c r="AG210" s="77"/>
      <c r="AH210" s="74"/>
      <c r="AI210" s="76"/>
      <c r="AJ210" s="76"/>
      <c r="AK210" s="74"/>
      <c r="AL210" s="76"/>
      <c r="AM210" s="74"/>
      <c r="AN210" s="74"/>
      <c r="AO210" s="74"/>
      <c r="AP210" s="55"/>
    </row>
    <row r="211" spans="1:42" x14ac:dyDescent="0.25">
      <c r="A211" s="82"/>
      <c r="B211" s="82"/>
      <c r="C211" s="82"/>
      <c r="D211" s="82"/>
      <c r="E211" s="82"/>
      <c r="F211" s="83"/>
      <c r="G211" s="73"/>
      <c r="H211" s="82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84"/>
      <c r="X211" s="74"/>
      <c r="Y211" s="75"/>
      <c r="Z211" s="74"/>
      <c r="AA211" s="76"/>
      <c r="AB211" s="74"/>
      <c r="AC211" s="76"/>
      <c r="AD211" s="76"/>
      <c r="AE211" s="74"/>
      <c r="AF211" s="76"/>
      <c r="AG211" s="77"/>
      <c r="AH211" s="74"/>
      <c r="AI211" s="76"/>
      <c r="AJ211" s="76"/>
      <c r="AK211" s="74"/>
      <c r="AL211" s="76"/>
      <c r="AM211" s="74"/>
      <c r="AN211" s="74"/>
      <c r="AO211" s="74"/>
      <c r="AP211" s="55"/>
    </row>
    <row r="212" spans="1:42" x14ac:dyDescent="0.25">
      <c r="A212" s="82"/>
      <c r="B212" s="82"/>
      <c r="C212" s="82"/>
      <c r="D212" s="82"/>
      <c r="E212" s="82"/>
      <c r="F212" s="83"/>
      <c r="G212" s="73"/>
      <c r="H212" s="82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84"/>
      <c r="X212" s="74"/>
      <c r="Y212" s="75"/>
      <c r="Z212" s="74"/>
      <c r="AA212" s="76"/>
      <c r="AB212" s="74"/>
      <c r="AC212" s="76"/>
      <c r="AD212" s="76"/>
      <c r="AE212" s="74"/>
      <c r="AF212" s="76"/>
      <c r="AG212" s="77"/>
      <c r="AH212" s="74"/>
      <c r="AI212" s="76"/>
      <c r="AJ212" s="76"/>
      <c r="AK212" s="74"/>
      <c r="AL212" s="76"/>
      <c r="AM212" s="74"/>
      <c r="AN212" s="74"/>
      <c r="AO212" s="74"/>
      <c r="AP212" s="55"/>
    </row>
    <row r="213" spans="1:42" x14ac:dyDescent="0.25">
      <c r="A213" s="82"/>
      <c r="B213" s="82"/>
      <c r="C213" s="82"/>
      <c r="D213" s="82"/>
      <c r="E213" s="82"/>
      <c r="F213" s="83"/>
      <c r="G213" s="73"/>
      <c r="H213" s="82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84"/>
      <c r="X213" s="74"/>
      <c r="Y213" s="75"/>
      <c r="Z213" s="74"/>
      <c r="AA213" s="76"/>
      <c r="AB213" s="74"/>
      <c r="AC213" s="76"/>
      <c r="AD213" s="76"/>
      <c r="AE213" s="74"/>
      <c r="AF213" s="76"/>
      <c r="AG213" s="77"/>
      <c r="AH213" s="74"/>
      <c r="AI213" s="76"/>
      <c r="AJ213" s="76"/>
      <c r="AK213" s="74"/>
      <c r="AL213" s="76"/>
      <c r="AM213" s="74"/>
      <c r="AN213" s="74"/>
      <c r="AO213" s="74"/>
      <c r="AP213" s="82"/>
    </row>
    <row r="214" spans="1:42" x14ac:dyDescent="0.25">
      <c r="A214" s="82"/>
      <c r="B214" s="82"/>
      <c r="C214" s="82"/>
      <c r="D214" s="82"/>
      <c r="E214" s="82"/>
      <c r="F214" s="83"/>
      <c r="G214" s="73"/>
      <c r="H214" s="82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84"/>
      <c r="X214" s="74"/>
      <c r="Y214" s="75"/>
      <c r="Z214" s="74"/>
      <c r="AA214" s="76"/>
      <c r="AB214" s="74"/>
      <c r="AC214" s="76"/>
      <c r="AD214" s="76"/>
      <c r="AE214" s="74"/>
      <c r="AF214" s="76"/>
      <c r="AG214" s="77"/>
      <c r="AH214" s="74"/>
      <c r="AI214" s="76"/>
      <c r="AJ214" s="76"/>
      <c r="AK214" s="74"/>
      <c r="AL214" s="76"/>
      <c r="AM214" s="74"/>
      <c r="AN214" s="74"/>
      <c r="AO214" s="74"/>
      <c r="AP214" s="82"/>
    </row>
    <row r="215" spans="1:42" x14ac:dyDescent="0.25">
      <c r="A215" s="82"/>
      <c r="B215" s="82"/>
      <c r="C215" s="82"/>
      <c r="D215" s="82"/>
      <c r="E215" s="82"/>
      <c r="F215" s="83"/>
      <c r="G215" s="73"/>
      <c r="H215" s="82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84"/>
      <c r="X215" s="74"/>
      <c r="Y215" s="75"/>
      <c r="Z215" s="74"/>
      <c r="AA215" s="76"/>
      <c r="AB215" s="74"/>
      <c r="AC215" s="76"/>
      <c r="AD215" s="76"/>
      <c r="AE215" s="74"/>
      <c r="AF215" s="76"/>
      <c r="AG215" s="77"/>
      <c r="AH215" s="74"/>
      <c r="AI215" s="76"/>
      <c r="AJ215" s="76"/>
      <c r="AK215" s="74"/>
      <c r="AL215" s="76"/>
      <c r="AM215" s="74"/>
      <c r="AN215" s="74"/>
      <c r="AO215" s="74"/>
      <c r="AP215" s="55"/>
    </row>
    <row r="216" spans="1:42" x14ac:dyDescent="0.25">
      <c r="A216" s="82"/>
      <c r="B216" s="82"/>
      <c r="C216" s="82"/>
      <c r="D216" s="82"/>
      <c r="E216" s="82"/>
      <c r="F216" s="83"/>
      <c r="G216" s="73"/>
      <c r="H216" s="82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84"/>
      <c r="X216" s="74"/>
      <c r="Y216" s="75"/>
      <c r="Z216" s="74"/>
      <c r="AA216" s="76"/>
      <c r="AB216" s="74"/>
      <c r="AC216" s="76"/>
      <c r="AD216" s="76"/>
      <c r="AE216" s="74"/>
      <c r="AF216" s="76"/>
      <c r="AG216" s="77"/>
      <c r="AH216" s="74"/>
      <c r="AI216" s="76"/>
      <c r="AJ216" s="76"/>
      <c r="AK216" s="74"/>
      <c r="AL216" s="76"/>
      <c r="AM216" s="74"/>
      <c r="AN216" s="74"/>
      <c r="AO216" s="74"/>
      <c r="AP216" s="55"/>
    </row>
    <row r="217" spans="1:42" x14ac:dyDescent="0.25">
      <c r="A217" s="82"/>
      <c r="B217" s="82"/>
      <c r="C217" s="82"/>
      <c r="D217" s="82"/>
      <c r="E217" s="82"/>
      <c r="F217" s="83"/>
      <c r="G217" s="73"/>
      <c r="H217" s="82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84"/>
      <c r="X217" s="74"/>
      <c r="Y217" s="75"/>
      <c r="Z217" s="74"/>
      <c r="AA217" s="76"/>
      <c r="AB217" s="74"/>
      <c r="AC217" s="76"/>
      <c r="AD217" s="76"/>
      <c r="AE217" s="74"/>
      <c r="AF217" s="76"/>
      <c r="AG217" s="77"/>
      <c r="AH217" s="74"/>
      <c r="AI217" s="76"/>
      <c r="AJ217" s="76"/>
      <c r="AK217" s="74"/>
      <c r="AL217" s="76"/>
      <c r="AM217" s="74"/>
      <c r="AN217" s="74"/>
      <c r="AO217" s="74"/>
      <c r="AP217" s="82"/>
    </row>
    <row r="218" spans="1:42" x14ac:dyDescent="0.25">
      <c r="A218" s="82"/>
      <c r="B218" s="82"/>
      <c r="C218" s="82"/>
      <c r="D218" s="82"/>
      <c r="E218" s="82"/>
      <c r="F218" s="83"/>
      <c r="G218" s="73"/>
      <c r="H218" s="82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84"/>
      <c r="X218" s="74"/>
      <c r="Y218" s="75"/>
      <c r="Z218" s="74"/>
      <c r="AA218" s="76"/>
      <c r="AB218" s="74"/>
      <c r="AC218" s="76"/>
      <c r="AD218" s="76"/>
      <c r="AE218" s="74"/>
      <c r="AF218" s="76"/>
      <c r="AG218" s="77"/>
      <c r="AH218" s="74"/>
      <c r="AI218" s="76"/>
      <c r="AJ218" s="76"/>
      <c r="AK218" s="74"/>
      <c r="AL218" s="76"/>
      <c r="AM218" s="74"/>
      <c r="AN218" s="74"/>
      <c r="AO218" s="74"/>
      <c r="AP218" s="55"/>
    </row>
    <row r="219" spans="1:42" x14ac:dyDescent="0.25">
      <c r="A219" s="82"/>
      <c r="B219" s="82"/>
      <c r="C219" s="82"/>
      <c r="D219" s="82"/>
      <c r="E219" s="82"/>
      <c r="F219" s="83"/>
      <c r="G219" s="73"/>
      <c r="H219" s="82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84"/>
      <c r="X219" s="74"/>
      <c r="Y219" s="75"/>
      <c r="Z219" s="74"/>
      <c r="AA219" s="76"/>
      <c r="AB219" s="74"/>
      <c r="AC219" s="76"/>
      <c r="AD219" s="76"/>
      <c r="AE219" s="74"/>
      <c r="AF219" s="76"/>
      <c r="AG219" s="77"/>
      <c r="AH219" s="74"/>
      <c r="AI219" s="76"/>
      <c r="AJ219" s="76"/>
      <c r="AK219" s="74"/>
      <c r="AL219" s="76"/>
      <c r="AM219" s="74"/>
      <c r="AN219" s="74"/>
      <c r="AO219" s="74"/>
      <c r="AP219" s="82"/>
    </row>
    <row r="220" spans="1:42" x14ac:dyDescent="0.25">
      <c r="A220" s="82"/>
      <c r="B220" s="82"/>
      <c r="C220" s="82"/>
      <c r="D220" s="82"/>
      <c r="E220" s="82"/>
      <c r="F220" s="83"/>
      <c r="G220" s="73"/>
      <c r="H220" s="82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84"/>
      <c r="X220" s="74"/>
      <c r="Y220" s="75"/>
      <c r="Z220" s="74"/>
      <c r="AA220" s="76"/>
      <c r="AB220" s="74"/>
      <c r="AC220" s="76"/>
      <c r="AD220" s="76"/>
      <c r="AE220" s="74"/>
      <c r="AF220" s="76"/>
      <c r="AG220" s="77"/>
      <c r="AH220" s="74"/>
      <c r="AI220" s="76"/>
      <c r="AJ220" s="76"/>
      <c r="AK220" s="74"/>
      <c r="AL220" s="76"/>
      <c r="AM220" s="74"/>
      <c r="AN220" s="74"/>
      <c r="AO220" s="74"/>
      <c r="AP220" s="55"/>
    </row>
    <row r="221" spans="1:42" x14ac:dyDescent="0.25">
      <c r="A221" s="82"/>
      <c r="B221" s="82"/>
      <c r="C221" s="82"/>
      <c r="D221" s="82"/>
      <c r="E221" s="82"/>
      <c r="F221" s="83"/>
      <c r="G221" s="73"/>
      <c r="H221" s="82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84"/>
      <c r="X221" s="74"/>
      <c r="Y221" s="75"/>
      <c r="Z221" s="74"/>
      <c r="AA221" s="76"/>
      <c r="AB221" s="74"/>
      <c r="AC221" s="76"/>
      <c r="AD221" s="76"/>
      <c r="AE221" s="74"/>
      <c r="AF221" s="76"/>
      <c r="AG221" s="77"/>
      <c r="AH221" s="74"/>
      <c r="AI221" s="76"/>
      <c r="AJ221" s="76"/>
      <c r="AK221" s="74"/>
      <c r="AL221" s="76"/>
      <c r="AM221" s="74"/>
      <c r="AN221" s="74"/>
      <c r="AO221" s="74"/>
      <c r="AP221" s="55"/>
    </row>
    <row r="222" spans="1:42" x14ac:dyDescent="0.25">
      <c r="A222" s="90"/>
      <c r="B222" s="90"/>
      <c r="C222" s="90"/>
      <c r="D222" s="90"/>
      <c r="E222" s="90"/>
      <c r="F222" s="91"/>
      <c r="G222" s="73"/>
      <c r="H222" s="90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84"/>
      <c r="X222" s="74"/>
      <c r="Y222" s="75"/>
      <c r="Z222" s="74"/>
      <c r="AA222" s="76"/>
      <c r="AB222" s="74"/>
      <c r="AC222" s="76"/>
      <c r="AD222" s="76"/>
      <c r="AE222" s="74"/>
      <c r="AF222" s="76"/>
      <c r="AG222" s="77"/>
      <c r="AH222" s="74"/>
      <c r="AI222" s="76"/>
      <c r="AJ222" s="76"/>
      <c r="AK222" s="74"/>
      <c r="AL222" s="76"/>
      <c r="AM222" s="74"/>
      <c r="AN222" s="74"/>
      <c r="AO222" s="74"/>
      <c r="AP222" s="82"/>
    </row>
    <row r="223" spans="1:42" x14ac:dyDescent="0.25">
      <c r="A223" s="82"/>
      <c r="B223" s="82"/>
      <c r="C223" s="82"/>
      <c r="D223" s="82"/>
      <c r="E223" s="82"/>
      <c r="F223" s="83"/>
      <c r="G223" s="73"/>
      <c r="H223" s="82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84"/>
      <c r="X223" s="74"/>
      <c r="Y223" s="75"/>
      <c r="Z223" s="74"/>
      <c r="AA223" s="76"/>
      <c r="AB223" s="74"/>
      <c r="AC223" s="76"/>
      <c r="AD223" s="76"/>
      <c r="AE223" s="74"/>
      <c r="AF223" s="76"/>
      <c r="AG223" s="77"/>
      <c r="AH223" s="74"/>
      <c r="AI223" s="76"/>
      <c r="AJ223" s="76"/>
      <c r="AK223" s="74"/>
      <c r="AL223" s="76"/>
      <c r="AM223" s="74"/>
      <c r="AN223" s="74"/>
      <c r="AO223" s="74"/>
      <c r="AP223" s="82"/>
    </row>
    <row r="224" spans="1:42" x14ac:dyDescent="0.25">
      <c r="A224" s="82"/>
      <c r="B224" s="82"/>
      <c r="C224" s="82"/>
      <c r="D224" s="82"/>
      <c r="E224" s="82"/>
      <c r="F224" s="83"/>
      <c r="G224" s="73"/>
      <c r="H224" s="82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84"/>
      <c r="X224" s="74"/>
      <c r="Y224" s="75"/>
      <c r="Z224" s="74"/>
      <c r="AA224" s="76"/>
      <c r="AB224" s="74"/>
      <c r="AC224" s="76"/>
      <c r="AD224" s="76"/>
      <c r="AE224" s="74"/>
      <c r="AF224" s="76"/>
      <c r="AG224" s="77"/>
      <c r="AH224" s="74"/>
      <c r="AI224" s="76"/>
      <c r="AJ224" s="76"/>
      <c r="AK224" s="74"/>
      <c r="AL224" s="76"/>
      <c r="AM224" s="74"/>
      <c r="AN224" s="74"/>
      <c r="AO224" s="74"/>
      <c r="AP224" s="82"/>
    </row>
    <row r="225" spans="1:42" x14ac:dyDescent="0.25">
      <c r="A225" s="82"/>
      <c r="B225" s="82"/>
      <c r="C225" s="82"/>
      <c r="D225" s="82"/>
      <c r="E225" s="82"/>
      <c r="F225" s="83"/>
      <c r="G225" s="73"/>
      <c r="H225" s="82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84"/>
      <c r="X225" s="74"/>
      <c r="Y225" s="75"/>
      <c r="Z225" s="74"/>
      <c r="AA225" s="76"/>
      <c r="AB225" s="74"/>
      <c r="AC225" s="76"/>
      <c r="AD225" s="76"/>
      <c r="AE225" s="74"/>
      <c r="AF225" s="76"/>
      <c r="AG225" s="77"/>
      <c r="AH225" s="74"/>
      <c r="AI225" s="76"/>
      <c r="AJ225" s="76"/>
      <c r="AK225" s="74"/>
      <c r="AL225" s="76"/>
      <c r="AM225" s="74"/>
      <c r="AN225" s="74"/>
      <c r="AO225" s="74"/>
      <c r="AP225" s="82"/>
    </row>
    <row r="226" spans="1:42" x14ac:dyDescent="0.25">
      <c r="A226" s="82"/>
      <c r="B226" s="82"/>
      <c r="C226" s="82"/>
      <c r="D226" s="82"/>
      <c r="E226" s="82"/>
      <c r="F226" s="83"/>
      <c r="G226" s="73"/>
      <c r="H226" s="82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84"/>
      <c r="X226" s="74"/>
      <c r="Y226" s="75"/>
      <c r="Z226" s="74"/>
      <c r="AA226" s="76"/>
      <c r="AB226" s="74"/>
      <c r="AC226" s="76"/>
      <c r="AD226" s="76"/>
      <c r="AE226" s="74"/>
      <c r="AF226" s="76"/>
      <c r="AG226" s="77"/>
      <c r="AH226" s="74"/>
      <c r="AI226" s="76"/>
      <c r="AJ226" s="76"/>
      <c r="AK226" s="74"/>
      <c r="AL226" s="76"/>
      <c r="AM226" s="74"/>
      <c r="AN226" s="74"/>
      <c r="AO226" s="74"/>
      <c r="AP226" s="82"/>
    </row>
    <row r="227" spans="1:42" x14ac:dyDescent="0.25">
      <c r="A227" s="82"/>
      <c r="B227" s="82"/>
      <c r="C227" s="82"/>
      <c r="D227" s="82"/>
      <c r="E227" s="82"/>
      <c r="F227" s="83"/>
      <c r="G227" s="73"/>
      <c r="H227" s="82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84"/>
      <c r="X227" s="74"/>
      <c r="Y227" s="75"/>
      <c r="Z227" s="74"/>
      <c r="AA227" s="76"/>
      <c r="AB227" s="74"/>
      <c r="AC227" s="76"/>
      <c r="AD227" s="76"/>
      <c r="AE227" s="74"/>
      <c r="AF227" s="76"/>
      <c r="AG227" s="77"/>
      <c r="AH227" s="74"/>
      <c r="AI227" s="76"/>
      <c r="AJ227" s="76"/>
      <c r="AK227" s="74"/>
      <c r="AL227" s="76"/>
      <c r="AM227" s="74"/>
      <c r="AN227" s="74"/>
      <c r="AO227" s="74"/>
      <c r="AP227" s="82"/>
    </row>
    <row r="228" spans="1:42" x14ac:dyDescent="0.25">
      <c r="A228" s="82"/>
      <c r="B228" s="82"/>
      <c r="C228" s="82"/>
      <c r="D228" s="82"/>
      <c r="E228" s="82"/>
      <c r="F228" s="83"/>
      <c r="G228" s="73"/>
      <c r="H228" s="82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84"/>
      <c r="X228" s="74"/>
      <c r="Y228" s="75"/>
      <c r="Z228" s="74"/>
      <c r="AA228" s="76"/>
      <c r="AB228" s="74"/>
      <c r="AC228" s="76"/>
      <c r="AD228" s="76"/>
      <c r="AE228" s="74"/>
      <c r="AF228" s="76"/>
      <c r="AG228" s="77"/>
      <c r="AH228" s="74"/>
      <c r="AI228" s="76"/>
      <c r="AJ228" s="76"/>
      <c r="AK228" s="74"/>
      <c r="AL228" s="76"/>
      <c r="AM228" s="74"/>
      <c r="AN228" s="74"/>
      <c r="AO228" s="74"/>
      <c r="AP228" s="82"/>
    </row>
    <row r="229" spans="1:42" x14ac:dyDescent="0.25">
      <c r="A229" s="82"/>
      <c r="B229" s="82"/>
      <c r="C229" s="82"/>
      <c r="D229" s="82"/>
      <c r="E229" s="82"/>
      <c r="F229" s="83"/>
      <c r="G229" s="73"/>
      <c r="H229" s="82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84"/>
      <c r="X229" s="74"/>
      <c r="Y229" s="75"/>
      <c r="Z229" s="74"/>
      <c r="AA229" s="76"/>
      <c r="AB229" s="74"/>
      <c r="AC229" s="76"/>
      <c r="AD229" s="76"/>
      <c r="AE229" s="74"/>
      <c r="AF229" s="76"/>
      <c r="AG229" s="77"/>
      <c r="AH229" s="74"/>
      <c r="AI229" s="76"/>
      <c r="AJ229" s="76"/>
      <c r="AK229" s="74"/>
      <c r="AL229" s="76"/>
      <c r="AM229" s="74"/>
      <c r="AN229" s="74"/>
      <c r="AO229" s="74"/>
      <c r="AP229" s="82"/>
    </row>
    <row r="230" spans="1:42" x14ac:dyDescent="0.25">
      <c r="A230" s="82"/>
      <c r="B230" s="82"/>
      <c r="C230" s="82"/>
      <c r="D230" s="82"/>
      <c r="E230" s="82"/>
      <c r="F230" s="83"/>
      <c r="G230" s="73"/>
      <c r="H230" s="82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84"/>
      <c r="X230" s="74"/>
      <c r="Y230" s="75"/>
      <c r="Z230" s="74"/>
      <c r="AA230" s="76"/>
      <c r="AB230" s="74"/>
      <c r="AC230" s="76"/>
      <c r="AD230" s="76"/>
      <c r="AE230" s="74"/>
      <c r="AF230" s="76"/>
      <c r="AG230" s="77"/>
      <c r="AH230" s="74"/>
      <c r="AI230" s="76"/>
      <c r="AJ230" s="76"/>
      <c r="AK230" s="74"/>
      <c r="AL230" s="76"/>
      <c r="AM230" s="74"/>
      <c r="AN230" s="74"/>
      <c r="AO230" s="74"/>
      <c r="AP230" s="82"/>
    </row>
    <row r="231" spans="1:42" x14ac:dyDescent="0.25">
      <c r="A231" s="82"/>
      <c r="B231" s="82"/>
      <c r="C231" s="82"/>
      <c r="D231" s="82"/>
      <c r="E231" s="82"/>
      <c r="F231" s="83"/>
      <c r="G231" s="73"/>
      <c r="H231" s="82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84"/>
      <c r="X231" s="74"/>
      <c r="Y231" s="75"/>
      <c r="Z231" s="74"/>
      <c r="AA231" s="76"/>
      <c r="AB231" s="74"/>
      <c r="AC231" s="76"/>
      <c r="AD231" s="76"/>
      <c r="AE231" s="74"/>
      <c r="AF231" s="76"/>
      <c r="AG231" s="77"/>
      <c r="AH231" s="74"/>
      <c r="AI231" s="76"/>
      <c r="AJ231" s="76"/>
      <c r="AK231" s="74"/>
      <c r="AL231" s="76"/>
      <c r="AM231" s="74"/>
      <c r="AN231" s="74"/>
      <c r="AO231" s="74"/>
      <c r="AP231" s="82"/>
    </row>
    <row r="232" spans="1:42" x14ac:dyDescent="0.25">
      <c r="A232" s="82"/>
      <c r="B232" s="82"/>
      <c r="C232" s="82"/>
      <c r="D232" s="82"/>
      <c r="E232" s="82"/>
      <c r="F232" s="83"/>
      <c r="G232" s="73"/>
      <c r="H232" s="82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84"/>
      <c r="X232" s="74"/>
      <c r="Y232" s="75"/>
      <c r="Z232" s="74"/>
      <c r="AA232" s="76"/>
      <c r="AB232" s="74"/>
      <c r="AC232" s="76"/>
      <c r="AD232" s="76"/>
      <c r="AE232" s="74"/>
      <c r="AF232" s="76"/>
      <c r="AG232" s="77"/>
      <c r="AH232" s="74"/>
      <c r="AI232" s="76"/>
      <c r="AJ232" s="76"/>
      <c r="AK232" s="74"/>
      <c r="AL232" s="76"/>
      <c r="AM232" s="74"/>
      <c r="AN232" s="74"/>
      <c r="AO232" s="74"/>
      <c r="AP232" s="82"/>
    </row>
    <row r="233" spans="1:42" x14ac:dyDescent="0.25">
      <c r="A233" s="82"/>
      <c r="B233" s="82"/>
      <c r="C233" s="82"/>
      <c r="D233" s="82"/>
      <c r="E233" s="82"/>
      <c r="F233" s="83"/>
      <c r="G233" s="73"/>
      <c r="H233" s="82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84"/>
      <c r="X233" s="74"/>
      <c r="Y233" s="75"/>
      <c r="Z233" s="74"/>
      <c r="AA233" s="76"/>
      <c r="AB233" s="74"/>
      <c r="AC233" s="76"/>
      <c r="AD233" s="76"/>
      <c r="AE233" s="74"/>
      <c r="AF233" s="76"/>
      <c r="AG233" s="77"/>
      <c r="AH233" s="74"/>
      <c r="AI233" s="76"/>
      <c r="AJ233" s="76"/>
      <c r="AK233" s="74"/>
      <c r="AL233" s="76"/>
      <c r="AM233" s="74"/>
      <c r="AN233" s="74"/>
      <c r="AO233" s="74"/>
      <c r="AP233" s="82"/>
    </row>
    <row r="234" spans="1:42" x14ac:dyDescent="0.25">
      <c r="A234" s="82"/>
      <c r="B234" s="82"/>
      <c r="C234" s="82"/>
      <c r="D234" s="82"/>
      <c r="E234" s="82"/>
      <c r="F234" s="83"/>
      <c r="G234" s="73"/>
      <c r="H234" s="82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84"/>
      <c r="X234" s="74"/>
      <c r="Y234" s="75"/>
      <c r="Z234" s="74"/>
      <c r="AA234" s="76"/>
      <c r="AB234" s="74"/>
      <c r="AC234" s="76"/>
      <c r="AD234" s="76"/>
      <c r="AE234" s="74"/>
      <c r="AF234" s="76"/>
      <c r="AG234" s="77"/>
      <c r="AH234" s="74"/>
      <c r="AI234" s="76"/>
      <c r="AJ234" s="76"/>
      <c r="AK234" s="74"/>
      <c r="AL234" s="76"/>
      <c r="AM234" s="74"/>
      <c r="AN234" s="74"/>
      <c r="AO234" s="74"/>
      <c r="AP234" s="82"/>
    </row>
    <row r="235" spans="1:42" x14ac:dyDescent="0.25">
      <c r="A235" s="82"/>
      <c r="B235" s="82"/>
      <c r="C235" s="82"/>
      <c r="D235" s="82"/>
      <c r="E235" s="82"/>
      <c r="F235" s="83"/>
      <c r="G235" s="73"/>
      <c r="H235" s="82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84"/>
      <c r="X235" s="74"/>
      <c r="Y235" s="75"/>
      <c r="Z235" s="74"/>
      <c r="AA235" s="76"/>
      <c r="AB235" s="74"/>
      <c r="AC235" s="76"/>
      <c r="AD235" s="76"/>
      <c r="AE235" s="74"/>
      <c r="AF235" s="76"/>
      <c r="AG235" s="77"/>
      <c r="AH235" s="74"/>
      <c r="AI235" s="76"/>
      <c r="AJ235" s="76"/>
      <c r="AK235" s="74"/>
      <c r="AL235" s="76"/>
      <c r="AM235" s="74"/>
      <c r="AN235" s="74"/>
      <c r="AO235" s="74"/>
      <c r="AP235" s="82"/>
    </row>
    <row r="236" spans="1:42" x14ac:dyDescent="0.25">
      <c r="A236" s="82"/>
      <c r="B236" s="82"/>
      <c r="C236" s="82"/>
      <c r="D236" s="82"/>
      <c r="E236" s="82"/>
      <c r="F236" s="83"/>
      <c r="G236" s="73"/>
      <c r="H236" s="82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84"/>
      <c r="X236" s="74"/>
      <c r="Y236" s="75"/>
      <c r="Z236" s="74"/>
      <c r="AA236" s="76"/>
      <c r="AB236" s="74"/>
      <c r="AC236" s="76"/>
      <c r="AD236" s="76"/>
      <c r="AE236" s="74"/>
      <c r="AF236" s="76"/>
      <c r="AG236" s="77"/>
      <c r="AH236" s="74"/>
      <c r="AI236" s="76"/>
      <c r="AJ236" s="76"/>
      <c r="AK236" s="74"/>
      <c r="AL236" s="76"/>
      <c r="AM236" s="74"/>
      <c r="AN236" s="74"/>
      <c r="AO236" s="74"/>
      <c r="AP236" s="82"/>
    </row>
    <row r="237" spans="1:42" x14ac:dyDescent="0.25">
      <c r="A237" s="82"/>
      <c r="B237" s="82"/>
      <c r="C237" s="82"/>
      <c r="D237" s="82"/>
      <c r="E237" s="82"/>
      <c r="F237" s="83"/>
      <c r="G237" s="73"/>
      <c r="H237" s="82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84"/>
      <c r="X237" s="74"/>
      <c r="Y237" s="75"/>
      <c r="Z237" s="74"/>
      <c r="AA237" s="76"/>
      <c r="AB237" s="74"/>
      <c r="AC237" s="76"/>
      <c r="AD237" s="76"/>
      <c r="AE237" s="74"/>
      <c r="AF237" s="76"/>
      <c r="AG237" s="77"/>
      <c r="AH237" s="74"/>
      <c r="AI237" s="76"/>
      <c r="AJ237" s="76"/>
      <c r="AK237" s="74"/>
      <c r="AL237" s="76"/>
      <c r="AM237" s="74"/>
      <c r="AN237" s="74"/>
      <c r="AO237" s="74"/>
      <c r="AP237" s="82"/>
    </row>
    <row r="238" spans="1:42" x14ac:dyDescent="0.25">
      <c r="A238" s="82"/>
      <c r="B238" s="82"/>
      <c r="C238" s="82"/>
      <c r="D238" s="82"/>
      <c r="E238" s="82"/>
      <c r="F238" s="83"/>
      <c r="G238" s="73"/>
      <c r="H238" s="82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84"/>
      <c r="X238" s="74"/>
      <c r="Y238" s="75"/>
      <c r="Z238" s="74"/>
      <c r="AA238" s="76"/>
      <c r="AB238" s="74"/>
      <c r="AC238" s="76"/>
      <c r="AD238" s="76"/>
      <c r="AE238" s="74"/>
      <c r="AF238" s="76"/>
      <c r="AG238" s="77"/>
      <c r="AH238" s="74"/>
      <c r="AI238" s="76"/>
      <c r="AJ238" s="76"/>
      <c r="AK238" s="74"/>
      <c r="AL238" s="76"/>
      <c r="AM238" s="74"/>
      <c r="AN238" s="74"/>
      <c r="AO238" s="74"/>
      <c r="AP238" s="82"/>
    </row>
    <row r="239" spans="1:42" x14ac:dyDescent="0.25">
      <c r="A239" s="82"/>
      <c r="B239" s="82"/>
      <c r="C239" s="82"/>
      <c r="D239" s="82"/>
      <c r="E239" s="82"/>
      <c r="F239" s="83"/>
      <c r="G239" s="73"/>
      <c r="H239" s="82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84"/>
      <c r="X239" s="74"/>
      <c r="Y239" s="75"/>
      <c r="Z239" s="74"/>
      <c r="AA239" s="76"/>
      <c r="AB239" s="74"/>
      <c r="AC239" s="76"/>
      <c r="AD239" s="76"/>
      <c r="AE239" s="74"/>
      <c r="AF239" s="76"/>
      <c r="AG239" s="77"/>
      <c r="AH239" s="74"/>
      <c r="AI239" s="76"/>
      <c r="AJ239" s="76"/>
      <c r="AK239" s="74"/>
      <c r="AL239" s="76"/>
      <c r="AM239" s="74"/>
      <c r="AN239" s="74"/>
      <c r="AO239" s="74"/>
      <c r="AP239" s="82"/>
    </row>
    <row r="240" spans="1:42" x14ac:dyDescent="0.25">
      <c r="A240" s="82"/>
      <c r="B240" s="82"/>
      <c r="C240" s="82"/>
      <c r="D240" s="82"/>
      <c r="E240" s="82"/>
      <c r="F240" s="83"/>
      <c r="G240" s="73"/>
      <c r="H240" s="82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84"/>
      <c r="X240" s="74"/>
      <c r="Y240" s="75"/>
      <c r="Z240" s="74"/>
      <c r="AA240" s="76"/>
      <c r="AB240" s="74"/>
      <c r="AC240" s="76"/>
      <c r="AD240" s="76"/>
      <c r="AE240" s="74"/>
      <c r="AF240" s="76"/>
      <c r="AG240" s="77"/>
      <c r="AH240" s="74"/>
      <c r="AI240" s="76"/>
      <c r="AJ240" s="76"/>
      <c r="AK240" s="74"/>
      <c r="AL240" s="76"/>
      <c r="AM240" s="74"/>
      <c r="AN240" s="74"/>
      <c r="AO240" s="74"/>
      <c r="AP240" s="82"/>
    </row>
    <row r="241" spans="1:42" x14ac:dyDescent="0.25">
      <c r="A241" s="82"/>
      <c r="B241" s="82"/>
      <c r="C241" s="82"/>
      <c r="D241" s="82"/>
      <c r="E241" s="82"/>
      <c r="F241" s="83"/>
      <c r="G241" s="73"/>
      <c r="H241" s="82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84"/>
      <c r="X241" s="74"/>
      <c r="Y241" s="75"/>
      <c r="Z241" s="74"/>
      <c r="AA241" s="76"/>
      <c r="AB241" s="74"/>
      <c r="AC241" s="76"/>
      <c r="AD241" s="76"/>
      <c r="AE241" s="74"/>
      <c r="AF241" s="76"/>
      <c r="AG241" s="77"/>
      <c r="AH241" s="74"/>
      <c r="AI241" s="76"/>
      <c r="AJ241" s="76"/>
      <c r="AK241" s="74"/>
      <c r="AL241" s="76"/>
      <c r="AM241" s="74"/>
      <c r="AN241" s="74"/>
      <c r="AO241" s="74"/>
      <c r="AP241" s="82"/>
    </row>
    <row r="242" spans="1:42" x14ac:dyDescent="0.25">
      <c r="A242" s="82"/>
      <c r="B242" s="82"/>
      <c r="C242" s="82"/>
      <c r="D242" s="82"/>
      <c r="E242" s="82"/>
      <c r="F242" s="83"/>
      <c r="G242" s="73"/>
      <c r="H242" s="82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84"/>
      <c r="X242" s="74"/>
      <c r="Y242" s="75"/>
      <c r="Z242" s="74"/>
      <c r="AA242" s="76"/>
      <c r="AB242" s="74"/>
      <c r="AC242" s="76"/>
      <c r="AD242" s="76"/>
      <c r="AE242" s="74"/>
      <c r="AF242" s="76"/>
      <c r="AG242" s="77"/>
      <c r="AH242" s="74"/>
      <c r="AI242" s="76"/>
      <c r="AJ242" s="76"/>
      <c r="AK242" s="74"/>
      <c r="AL242" s="76"/>
      <c r="AM242" s="74"/>
      <c r="AN242" s="74"/>
      <c r="AO242" s="74"/>
      <c r="AP242" s="82"/>
    </row>
    <row r="243" spans="1:42" x14ac:dyDescent="0.25">
      <c r="A243" s="82"/>
      <c r="B243" s="82"/>
      <c r="C243" s="82"/>
      <c r="D243" s="82"/>
      <c r="E243" s="82"/>
      <c r="F243" s="83"/>
      <c r="G243" s="73"/>
      <c r="H243" s="82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84"/>
      <c r="X243" s="74"/>
      <c r="Y243" s="75"/>
      <c r="Z243" s="74"/>
      <c r="AA243" s="76"/>
      <c r="AB243" s="74"/>
      <c r="AC243" s="76"/>
      <c r="AD243" s="76"/>
      <c r="AE243" s="74"/>
      <c r="AF243" s="76"/>
      <c r="AG243" s="77"/>
      <c r="AH243" s="74"/>
      <c r="AI243" s="76"/>
      <c r="AJ243" s="76"/>
      <c r="AK243" s="74"/>
      <c r="AL243" s="76"/>
      <c r="AM243" s="74"/>
      <c r="AN243" s="74"/>
      <c r="AO243" s="74"/>
      <c r="AP243" s="82"/>
    </row>
    <row r="244" spans="1:42" x14ac:dyDescent="0.25">
      <c r="A244" s="82"/>
      <c r="B244" s="82"/>
      <c r="C244" s="82"/>
      <c r="D244" s="82"/>
      <c r="E244" s="82"/>
      <c r="F244" s="83"/>
      <c r="G244" s="73"/>
      <c r="H244" s="82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84"/>
      <c r="X244" s="74"/>
      <c r="Y244" s="75"/>
      <c r="Z244" s="74"/>
      <c r="AA244" s="76"/>
      <c r="AB244" s="74"/>
      <c r="AC244" s="76"/>
      <c r="AD244" s="76"/>
      <c r="AE244" s="74"/>
      <c r="AF244" s="76"/>
      <c r="AG244" s="77"/>
      <c r="AH244" s="74"/>
      <c r="AI244" s="76"/>
      <c r="AJ244" s="76"/>
      <c r="AK244" s="74"/>
      <c r="AL244" s="76"/>
      <c r="AM244" s="74"/>
      <c r="AN244" s="74"/>
      <c r="AO244" s="74"/>
      <c r="AP244" s="82"/>
    </row>
    <row r="245" spans="1:42" x14ac:dyDescent="0.25">
      <c r="A245" s="82"/>
      <c r="B245" s="82"/>
      <c r="C245" s="82"/>
      <c r="D245" s="82"/>
      <c r="E245" s="82"/>
      <c r="F245" s="83"/>
      <c r="G245" s="73"/>
      <c r="H245" s="82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84"/>
      <c r="X245" s="74"/>
      <c r="Y245" s="75"/>
      <c r="Z245" s="74"/>
      <c r="AA245" s="76"/>
      <c r="AB245" s="74"/>
      <c r="AC245" s="76"/>
      <c r="AD245" s="76"/>
      <c r="AE245" s="74"/>
      <c r="AF245" s="76"/>
      <c r="AG245" s="77"/>
      <c r="AH245" s="74"/>
      <c r="AI245" s="76"/>
      <c r="AJ245" s="76"/>
      <c r="AK245" s="74"/>
      <c r="AL245" s="76"/>
      <c r="AM245" s="74"/>
      <c r="AN245" s="74"/>
      <c r="AO245" s="74"/>
      <c r="AP245" s="82"/>
    </row>
    <row r="246" spans="1:42" x14ac:dyDescent="0.25">
      <c r="A246" s="82"/>
      <c r="B246" s="82"/>
      <c r="C246" s="82"/>
      <c r="D246" s="82"/>
      <c r="E246" s="82"/>
      <c r="F246" s="83"/>
      <c r="G246" s="73"/>
      <c r="H246" s="82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84"/>
      <c r="X246" s="74"/>
      <c r="Y246" s="75"/>
      <c r="Z246" s="74"/>
      <c r="AA246" s="76"/>
      <c r="AB246" s="74"/>
      <c r="AC246" s="76"/>
      <c r="AD246" s="76"/>
      <c r="AE246" s="74"/>
      <c r="AF246" s="76"/>
      <c r="AG246" s="77"/>
      <c r="AH246" s="74"/>
      <c r="AI246" s="76"/>
      <c r="AJ246" s="76"/>
      <c r="AK246" s="74"/>
      <c r="AL246" s="76"/>
      <c r="AM246" s="74"/>
      <c r="AN246" s="74"/>
      <c r="AO246" s="74"/>
      <c r="AP246" s="82"/>
    </row>
    <row r="247" spans="1:42" x14ac:dyDescent="0.25">
      <c r="A247" s="82"/>
      <c r="B247" s="82"/>
      <c r="C247" s="82"/>
      <c r="D247" s="82"/>
      <c r="E247" s="82"/>
      <c r="F247" s="83"/>
      <c r="G247" s="73"/>
      <c r="H247" s="82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84"/>
      <c r="X247" s="74"/>
      <c r="Y247" s="75"/>
      <c r="Z247" s="74"/>
      <c r="AA247" s="76"/>
      <c r="AB247" s="74"/>
      <c r="AC247" s="76"/>
      <c r="AD247" s="76"/>
      <c r="AE247" s="74"/>
      <c r="AF247" s="76"/>
      <c r="AG247" s="77"/>
      <c r="AH247" s="74"/>
      <c r="AI247" s="76"/>
      <c r="AJ247" s="76"/>
      <c r="AK247" s="74"/>
      <c r="AL247" s="76"/>
      <c r="AM247" s="74"/>
      <c r="AN247" s="74"/>
      <c r="AO247" s="74"/>
      <c r="AP247" s="82"/>
    </row>
    <row r="248" spans="1:42" x14ac:dyDescent="0.25">
      <c r="A248" s="82"/>
      <c r="B248" s="82"/>
      <c r="C248" s="82"/>
      <c r="D248" s="82"/>
      <c r="E248" s="82"/>
      <c r="F248" s="83"/>
      <c r="G248" s="73"/>
      <c r="H248" s="82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84"/>
      <c r="X248" s="74"/>
      <c r="Y248" s="75"/>
      <c r="Z248" s="74"/>
      <c r="AA248" s="76"/>
      <c r="AB248" s="74"/>
      <c r="AC248" s="76"/>
      <c r="AD248" s="76"/>
      <c r="AE248" s="74"/>
      <c r="AF248" s="76"/>
      <c r="AG248" s="77"/>
      <c r="AH248" s="74"/>
      <c r="AI248" s="76"/>
      <c r="AJ248" s="76"/>
      <c r="AK248" s="74"/>
      <c r="AL248" s="76"/>
      <c r="AM248" s="74"/>
      <c r="AN248" s="74"/>
      <c r="AO248" s="74"/>
      <c r="AP248" s="82"/>
    </row>
    <row r="249" spans="1:42" x14ac:dyDescent="0.25">
      <c r="A249" s="82"/>
      <c r="B249" s="82"/>
      <c r="C249" s="82"/>
      <c r="D249" s="82"/>
      <c r="E249" s="82"/>
      <c r="F249" s="83"/>
      <c r="G249" s="73"/>
      <c r="H249" s="82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84"/>
      <c r="X249" s="74"/>
      <c r="Y249" s="75"/>
      <c r="Z249" s="74"/>
      <c r="AA249" s="76"/>
      <c r="AB249" s="74"/>
      <c r="AC249" s="76"/>
      <c r="AD249" s="76"/>
      <c r="AE249" s="74"/>
      <c r="AF249" s="76"/>
      <c r="AG249" s="77"/>
      <c r="AH249" s="74"/>
      <c r="AI249" s="76"/>
      <c r="AJ249" s="76"/>
      <c r="AK249" s="74"/>
      <c r="AL249" s="76"/>
      <c r="AM249" s="74"/>
      <c r="AN249" s="74"/>
      <c r="AO249" s="74"/>
      <c r="AP249" s="82"/>
    </row>
    <row r="250" spans="1:42" x14ac:dyDescent="0.25">
      <c r="A250" s="82"/>
      <c r="B250" s="82"/>
      <c r="C250" s="82"/>
      <c r="D250" s="82"/>
      <c r="E250" s="82"/>
      <c r="F250" s="83"/>
      <c r="G250" s="73"/>
      <c r="H250" s="82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84"/>
      <c r="X250" s="74"/>
      <c r="Y250" s="75"/>
      <c r="Z250" s="74"/>
      <c r="AA250" s="76"/>
      <c r="AB250" s="74"/>
      <c r="AC250" s="76"/>
      <c r="AD250" s="76"/>
      <c r="AE250" s="74"/>
      <c r="AF250" s="76"/>
      <c r="AG250" s="77"/>
      <c r="AH250" s="74"/>
      <c r="AI250" s="76"/>
      <c r="AJ250" s="76"/>
      <c r="AK250" s="74"/>
      <c r="AL250" s="76"/>
      <c r="AM250" s="74"/>
      <c r="AN250" s="74"/>
      <c r="AO250" s="74"/>
      <c r="AP250" s="82"/>
    </row>
    <row r="251" spans="1:42" x14ac:dyDescent="0.25">
      <c r="A251" s="82"/>
      <c r="B251" s="82"/>
      <c r="C251" s="82"/>
      <c r="D251" s="82"/>
      <c r="E251" s="82"/>
      <c r="F251" s="83"/>
      <c r="G251" s="73"/>
      <c r="H251" s="82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84"/>
      <c r="X251" s="74"/>
      <c r="Y251" s="75"/>
      <c r="Z251" s="74"/>
      <c r="AA251" s="76"/>
      <c r="AB251" s="74"/>
      <c r="AC251" s="76"/>
      <c r="AD251" s="76"/>
      <c r="AE251" s="74"/>
      <c r="AF251" s="76"/>
      <c r="AG251" s="77"/>
      <c r="AH251" s="74"/>
      <c r="AI251" s="76"/>
      <c r="AJ251" s="76"/>
      <c r="AK251" s="74"/>
      <c r="AL251" s="76"/>
      <c r="AM251" s="74"/>
      <c r="AN251" s="74"/>
      <c r="AO251" s="74"/>
      <c r="AP251" s="82"/>
    </row>
    <row r="252" spans="1:42" x14ac:dyDescent="0.25">
      <c r="A252" s="82"/>
      <c r="B252" s="82"/>
      <c r="C252" s="82"/>
      <c r="D252" s="82"/>
      <c r="E252" s="82"/>
      <c r="F252" s="83"/>
      <c r="G252" s="73"/>
      <c r="H252" s="82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84"/>
      <c r="X252" s="74"/>
      <c r="Y252" s="75"/>
      <c r="Z252" s="74"/>
      <c r="AA252" s="76"/>
      <c r="AB252" s="74"/>
      <c r="AC252" s="76"/>
      <c r="AD252" s="76"/>
      <c r="AE252" s="74"/>
      <c r="AF252" s="76"/>
      <c r="AG252" s="77"/>
      <c r="AH252" s="74"/>
      <c r="AI252" s="76"/>
      <c r="AJ252" s="76"/>
      <c r="AK252" s="74"/>
      <c r="AL252" s="76"/>
      <c r="AM252" s="74"/>
      <c r="AN252" s="74"/>
      <c r="AO252" s="74"/>
      <c r="AP252" s="82"/>
    </row>
    <row r="253" spans="1:42" x14ac:dyDescent="0.25">
      <c r="A253" s="82"/>
      <c r="B253" s="82"/>
      <c r="C253" s="82"/>
      <c r="D253" s="82"/>
      <c r="E253" s="82"/>
      <c r="F253" s="83"/>
      <c r="G253" s="73"/>
      <c r="H253" s="82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84"/>
      <c r="X253" s="74"/>
      <c r="Y253" s="75"/>
      <c r="Z253" s="74"/>
      <c r="AA253" s="76"/>
      <c r="AB253" s="74"/>
      <c r="AC253" s="76"/>
      <c r="AD253" s="76"/>
      <c r="AE253" s="74"/>
      <c r="AF253" s="76"/>
      <c r="AG253" s="77"/>
      <c r="AH253" s="74"/>
      <c r="AI253" s="76"/>
      <c r="AJ253" s="76"/>
      <c r="AK253" s="74"/>
      <c r="AL253" s="76"/>
      <c r="AM253" s="74"/>
      <c r="AN253" s="74"/>
      <c r="AO253" s="74"/>
      <c r="AP253" s="82"/>
    </row>
    <row r="254" spans="1:42" x14ac:dyDescent="0.25">
      <c r="A254" s="82"/>
      <c r="B254" s="82"/>
      <c r="C254" s="82"/>
      <c r="D254" s="82"/>
      <c r="E254" s="82"/>
      <c r="F254" s="83"/>
      <c r="G254" s="73"/>
      <c r="H254" s="82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84"/>
      <c r="X254" s="74"/>
      <c r="Y254" s="75"/>
      <c r="Z254" s="74"/>
      <c r="AA254" s="76"/>
      <c r="AB254" s="74"/>
      <c r="AC254" s="76"/>
      <c r="AD254" s="76"/>
      <c r="AE254" s="74"/>
      <c r="AF254" s="76"/>
      <c r="AG254" s="77"/>
      <c r="AH254" s="74"/>
      <c r="AI254" s="76"/>
      <c r="AJ254" s="76"/>
      <c r="AK254" s="74"/>
      <c r="AL254" s="76"/>
      <c r="AM254" s="74"/>
      <c r="AN254" s="74"/>
      <c r="AO254" s="74"/>
      <c r="AP254" s="82"/>
    </row>
    <row r="255" spans="1:42" x14ac:dyDescent="0.25">
      <c r="A255" s="82"/>
      <c r="B255" s="82"/>
      <c r="C255" s="82"/>
      <c r="D255" s="82"/>
      <c r="E255" s="82"/>
      <c r="F255" s="83"/>
      <c r="G255" s="73"/>
      <c r="H255" s="82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84"/>
      <c r="X255" s="74"/>
      <c r="Y255" s="75"/>
      <c r="Z255" s="74"/>
      <c r="AA255" s="76"/>
      <c r="AB255" s="74"/>
      <c r="AC255" s="76"/>
      <c r="AD255" s="76"/>
      <c r="AE255" s="74"/>
      <c r="AF255" s="76"/>
      <c r="AG255" s="77"/>
      <c r="AH255" s="74"/>
      <c r="AI255" s="76"/>
      <c r="AJ255" s="76"/>
      <c r="AK255" s="74"/>
      <c r="AL255" s="76"/>
      <c r="AM255" s="74"/>
      <c r="AN255" s="74"/>
      <c r="AO255" s="74"/>
      <c r="AP255" s="82"/>
    </row>
    <row r="256" spans="1:42" x14ac:dyDescent="0.25">
      <c r="A256" s="82"/>
      <c r="B256" s="82"/>
      <c r="C256" s="82"/>
      <c r="D256" s="82"/>
      <c r="E256" s="82"/>
      <c r="F256" s="83"/>
      <c r="G256" s="73"/>
      <c r="H256" s="82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84"/>
      <c r="X256" s="74"/>
      <c r="Y256" s="75"/>
      <c r="Z256" s="74"/>
      <c r="AA256" s="76"/>
      <c r="AB256" s="74"/>
      <c r="AC256" s="76"/>
      <c r="AD256" s="76"/>
      <c r="AE256" s="74"/>
      <c r="AF256" s="76"/>
      <c r="AG256" s="77"/>
      <c r="AH256" s="74"/>
      <c r="AI256" s="76"/>
      <c r="AJ256" s="76"/>
      <c r="AK256" s="74"/>
      <c r="AL256" s="76"/>
      <c r="AM256" s="74"/>
      <c r="AN256" s="74"/>
      <c r="AO256" s="74"/>
      <c r="AP256" s="82"/>
    </row>
    <row r="257" spans="1:42" x14ac:dyDescent="0.25">
      <c r="A257" s="82"/>
      <c r="B257" s="82"/>
      <c r="C257" s="82"/>
      <c r="D257" s="82"/>
      <c r="E257" s="82"/>
      <c r="F257" s="83"/>
      <c r="G257" s="73"/>
      <c r="H257" s="82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84"/>
      <c r="X257" s="74"/>
      <c r="Y257" s="75"/>
      <c r="Z257" s="74"/>
      <c r="AA257" s="76"/>
      <c r="AB257" s="74"/>
      <c r="AC257" s="76"/>
      <c r="AD257" s="76"/>
      <c r="AE257" s="74"/>
      <c r="AF257" s="76"/>
      <c r="AG257" s="77"/>
      <c r="AH257" s="74"/>
      <c r="AI257" s="76"/>
      <c r="AJ257" s="76"/>
      <c r="AK257" s="74"/>
      <c r="AL257" s="76"/>
      <c r="AM257" s="74"/>
      <c r="AN257" s="74"/>
      <c r="AO257" s="74"/>
      <c r="AP257" s="82"/>
    </row>
    <row r="258" spans="1:42" x14ac:dyDescent="0.25">
      <c r="A258" s="82"/>
      <c r="B258" s="82"/>
      <c r="C258" s="82"/>
      <c r="D258" s="82"/>
      <c r="E258" s="82"/>
      <c r="F258" s="83"/>
      <c r="G258" s="73"/>
      <c r="H258" s="82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84"/>
      <c r="X258" s="74"/>
      <c r="Y258" s="75"/>
      <c r="Z258" s="74"/>
      <c r="AA258" s="76"/>
      <c r="AB258" s="74"/>
      <c r="AC258" s="76"/>
      <c r="AD258" s="76"/>
      <c r="AE258" s="74"/>
      <c r="AF258" s="76"/>
      <c r="AG258" s="77"/>
      <c r="AH258" s="74"/>
      <c r="AI258" s="76"/>
      <c r="AJ258" s="76"/>
      <c r="AK258" s="74"/>
      <c r="AL258" s="76"/>
      <c r="AM258" s="74"/>
      <c r="AN258" s="74"/>
      <c r="AO258" s="74"/>
      <c r="AP258" s="82"/>
    </row>
    <row r="259" spans="1:42" x14ac:dyDescent="0.25">
      <c r="A259" s="82"/>
      <c r="B259" s="82"/>
      <c r="C259" s="82"/>
      <c r="D259" s="82"/>
      <c r="E259" s="82"/>
      <c r="F259" s="83"/>
      <c r="G259" s="73"/>
      <c r="H259" s="82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84"/>
      <c r="X259" s="74"/>
      <c r="Y259" s="75"/>
      <c r="Z259" s="74"/>
      <c r="AA259" s="76"/>
      <c r="AB259" s="74"/>
      <c r="AC259" s="76"/>
      <c r="AD259" s="76"/>
      <c r="AE259" s="74"/>
      <c r="AF259" s="76"/>
      <c r="AG259" s="77"/>
      <c r="AH259" s="74"/>
      <c r="AI259" s="76"/>
      <c r="AJ259" s="76"/>
      <c r="AK259" s="74"/>
      <c r="AL259" s="76"/>
      <c r="AM259" s="74"/>
      <c r="AN259" s="74"/>
      <c r="AO259" s="74"/>
      <c r="AP259" s="82"/>
    </row>
    <row r="260" spans="1:42" x14ac:dyDescent="0.25">
      <c r="A260" s="82"/>
      <c r="B260" s="82"/>
      <c r="C260" s="82"/>
      <c r="D260" s="82"/>
      <c r="E260" s="82"/>
      <c r="F260" s="83"/>
      <c r="G260" s="73"/>
      <c r="H260" s="82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84"/>
      <c r="X260" s="74"/>
      <c r="Y260" s="75"/>
      <c r="Z260" s="74"/>
      <c r="AA260" s="76"/>
      <c r="AB260" s="74"/>
      <c r="AC260" s="76"/>
      <c r="AD260" s="76"/>
      <c r="AE260" s="74"/>
      <c r="AF260" s="76"/>
      <c r="AG260" s="77"/>
      <c r="AH260" s="74"/>
      <c r="AI260" s="76"/>
      <c r="AJ260" s="76"/>
      <c r="AK260" s="74"/>
      <c r="AL260" s="76"/>
      <c r="AM260" s="74"/>
      <c r="AN260" s="74"/>
      <c r="AO260" s="74"/>
      <c r="AP260" s="82"/>
    </row>
    <row r="261" spans="1:42" x14ac:dyDescent="0.25">
      <c r="A261" s="82"/>
      <c r="B261" s="82"/>
      <c r="C261" s="82"/>
      <c r="D261" s="82"/>
      <c r="E261" s="82"/>
      <c r="F261" s="83"/>
      <c r="G261" s="73"/>
      <c r="H261" s="82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84"/>
      <c r="X261" s="74"/>
      <c r="Y261" s="75"/>
      <c r="Z261" s="74"/>
      <c r="AA261" s="76"/>
      <c r="AB261" s="74"/>
      <c r="AC261" s="76"/>
      <c r="AD261" s="76"/>
      <c r="AE261" s="74"/>
      <c r="AF261" s="76"/>
      <c r="AG261" s="77"/>
      <c r="AH261" s="74"/>
      <c r="AI261" s="76"/>
      <c r="AJ261" s="76"/>
      <c r="AK261" s="74"/>
      <c r="AL261" s="76"/>
      <c r="AM261" s="74"/>
      <c r="AN261" s="74"/>
      <c r="AO261" s="74"/>
      <c r="AP261" s="82"/>
    </row>
    <row r="262" spans="1:42" x14ac:dyDescent="0.25">
      <c r="A262" s="82"/>
      <c r="B262" s="82"/>
      <c r="C262" s="82"/>
      <c r="D262" s="82"/>
      <c r="E262" s="82"/>
      <c r="F262" s="83"/>
      <c r="G262" s="73"/>
      <c r="H262" s="82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84"/>
      <c r="X262" s="74"/>
      <c r="Y262" s="75"/>
      <c r="Z262" s="74"/>
      <c r="AA262" s="76"/>
      <c r="AB262" s="74"/>
      <c r="AC262" s="76"/>
      <c r="AD262" s="76"/>
      <c r="AE262" s="74"/>
      <c r="AF262" s="76"/>
      <c r="AG262" s="77"/>
      <c r="AH262" s="74"/>
      <c r="AI262" s="76"/>
      <c r="AJ262" s="76"/>
      <c r="AK262" s="74"/>
      <c r="AL262" s="76"/>
      <c r="AM262" s="74"/>
      <c r="AN262" s="74"/>
      <c r="AO262" s="74"/>
      <c r="AP262" s="82"/>
    </row>
    <row r="263" spans="1:42" x14ac:dyDescent="0.25">
      <c r="A263" s="82"/>
      <c r="B263" s="82"/>
      <c r="C263" s="82"/>
      <c r="D263" s="82"/>
      <c r="E263" s="82"/>
      <c r="F263" s="83"/>
      <c r="G263" s="73"/>
      <c r="H263" s="82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84"/>
      <c r="X263" s="74"/>
      <c r="Y263" s="75"/>
      <c r="Z263" s="74"/>
      <c r="AA263" s="76"/>
      <c r="AB263" s="74"/>
      <c r="AC263" s="76"/>
      <c r="AD263" s="76"/>
      <c r="AE263" s="74"/>
      <c r="AF263" s="76"/>
      <c r="AG263" s="77"/>
      <c r="AH263" s="74"/>
      <c r="AI263" s="76"/>
      <c r="AJ263" s="76"/>
      <c r="AK263" s="74"/>
      <c r="AL263" s="76"/>
      <c r="AM263" s="74"/>
      <c r="AN263" s="74"/>
      <c r="AO263" s="74"/>
      <c r="AP263" s="82"/>
    </row>
    <row r="264" spans="1:42" x14ac:dyDescent="0.25">
      <c r="A264" s="82"/>
      <c r="B264" s="82"/>
      <c r="C264" s="82"/>
      <c r="D264" s="82"/>
      <c r="E264" s="82"/>
      <c r="F264" s="83"/>
      <c r="G264" s="73"/>
      <c r="H264" s="82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84"/>
      <c r="X264" s="74"/>
      <c r="Y264" s="75"/>
      <c r="Z264" s="74"/>
      <c r="AA264" s="76"/>
      <c r="AB264" s="74"/>
      <c r="AC264" s="76"/>
      <c r="AD264" s="76"/>
      <c r="AE264" s="74"/>
      <c r="AF264" s="76"/>
      <c r="AG264" s="77"/>
      <c r="AH264" s="74"/>
      <c r="AI264" s="76"/>
      <c r="AJ264" s="76"/>
      <c r="AK264" s="74"/>
      <c r="AL264" s="76"/>
      <c r="AM264" s="74"/>
      <c r="AN264" s="74"/>
      <c r="AO264" s="74"/>
      <c r="AP264" s="82"/>
    </row>
    <row r="265" spans="1:42" x14ac:dyDescent="0.25">
      <c r="A265" s="82"/>
      <c r="B265" s="82"/>
      <c r="C265" s="82"/>
      <c r="D265" s="82"/>
      <c r="E265" s="82"/>
      <c r="F265" s="83"/>
      <c r="G265" s="73"/>
      <c r="H265" s="82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84"/>
      <c r="X265" s="74"/>
      <c r="Y265" s="75"/>
      <c r="Z265" s="74"/>
      <c r="AA265" s="76"/>
      <c r="AB265" s="74"/>
      <c r="AC265" s="76"/>
      <c r="AD265" s="76"/>
      <c r="AE265" s="74"/>
      <c r="AF265" s="76"/>
      <c r="AG265" s="77"/>
      <c r="AH265" s="74"/>
      <c r="AI265" s="76"/>
      <c r="AJ265" s="76"/>
      <c r="AK265" s="74"/>
      <c r="AL265" s="76"/>
      <c r="AM265" s="74"/>
      <c r="AN265" s="74"/>
      <c r="AO265" s="74"/>
      <c r="AP265" s="82"/>
    </row>
    <row r="266" spans="1:42" x14ac:dyDescent="0.25">
      <c r="A266" s="82"/>
      <c r="B266" s="82"/>
      <c r="C266" s="82"/>
      <c r="D266" s="82"/>
      <c r="E266" s="82"/>
      <c r="F266" s="83"/>
      <c r="G266" s="73"/>
      <c r="H266" s="82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84"/>
      <c r="X266" s="74"/>
      <c r="Y266" s="75"/>
      <c r="Z266" s="74"/>
      <c r="AA266" s="76"/>
      <c r="AB266" s="74"/>
      <c r="AC266" s="76"/>
      <c r="AD266" s="76"/>
      <c r="AE266" s="74"/>
      <c r="AF266" s="76"/>
      <c r="AG266" s="77"/>
      <c r="AH266" s="74"/>
      <c r="AI266" s="76"/>
      <c r="AJ266" s="76"/>
      <c r="AK266" s="74"/>
      <c r="AL266" s="76"/>
      <c r="AM266" s="74"/>
      <c r="AN266" s="74"/>
      <c r="AO266" s="74"/>
      <c r="AP266" s="82"/>
    </row>
    <row r="267" spans="1:42" x14ac:dyDescent="0.25">
      <c r="A267" s="82"/>
      <c r="B267" s="82"/>
      <c r="C267" s="82"/>
      <c r="D267" s="82"/>
      <c r="E267" s="82"/>
      <c r="F267" s="83"/>
      <c r="G267" s="73"/>
      <c r="H267" s="82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84"/>
      <c r="X267" s="74"/>
      <c r="Y267" s="75"/>
      <c r="Z267" s="74"/>
      <c r="AA267" s="76"/>
      <c r="AB267" s="74"/>
      <c r="AC267" s="76"/>
      <c r="AD267" s="76"/>
      <c r="AE267" s="74"/>
      <c r="AF267" s="76"/>
      <c r="AG267" s="77"/>
      <c r="AH267" s="74"/>
      <c r="AI267" s="76"/>
      <c r="AJ267" s="76"/>
      <c r="AK267" s="74"/>
      <c r="AL267" s="76"/>
      <c r="AM267" s="74"/>
      <c r="AN267" s="74"/>
      <c r="AO267" s="74"/>
      <c r="AP267" s="82"/>
    </row>
    <row r="268" spans="1:42" x14ac:dyDescent="0.25">
      <c r="A268" s="82"/>
      <c r="B268" s="82"/>
      <c r="C268" s="82"/>
      <c r="D268" s="82"/>
      <c r="E268" s="82"/>
      <c r="F268" s="83"/>
      <c r="G268" s="73"/>
      <c r="H268" s="82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84"/>
      <c r="X268" s="74"/>
      <c r="Y268" s="75"/>
      <c r="Z268" s="74"/>
      <c r="AA268" s="76"/>
      <c r="AB268" s="74"/>
      <c r="AC268" s="76"/>
      <c r="AD268" s="76"/>
      <c r="AE268" s="74"/>
      <c r="AF268" s="76"/>
      <c r="AG268" s="77"/>
      <c r="AH268" s="74"/>
      <c r="AI268" s="76"/>
      <c r="AJ268" s="76"/>
      <c r="AK268" s="74"/>
      <c r="AL268" s="76"/>
      <c r="AM268" s="74"/>
      <c r="AN268" s="74"/>
      <c r="AO268" s="74"/>
      <c r="AP268" s="82"/>
    </row>
    <row r="269" spans="1:42" x14ac:dyDescent="0.25">
      <c r="A269" s="82"/>
      <c r="B269" s="82"/>
      <c r="C269" s="82"/>
      <c r="D269" s="82"/>
      <c r="E269" s="82"/>
      <c r="F269" s="83"/>
      <c r="G269" s="73"/>
      <c r="H269" s="82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84"/>
      <c r="X269" s="74"/>
      <c r="Y269" s="75"/>
      <c r="Z269" s="74"/>
      <c r="AA269" s="76"/>
      <c r="AB269" s="74"/>
      <c r="AC269" s="76"/>
      <c r="AD269" s="76"/>
      <c r="AE269" s="74"/>
      <c r="AF269" s="76"/>
      <c r="AG269" s="77"/>
      <c r="AH269" s="74"/>
      <c r="AI269" s="76"/>
      <c r="AJ269" s="76"/>
      <c r="AK269" s="74"/>
      <c r="AL269" s="76"/>
      <c r="AM269" s="74"/>
      <c r="AN269" s="74"/>
      <c r="AO269" s="74"/>
      <c r="AP269" s="82"/>
    </row>
    <row r="270" spans="1:42" x14ac:dyDescent="0.25">
      <c r="A270" s="82"/>
      <c r="B270" s="82"/>
      <c r="C270" s="82"/>
      <c r="D270" s="82"/>
      <c r="E270" s="82"/>
      <c r="F270" s="83"/>
      <c r="G270" s="73"/>
      <c r="H270" s="82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84"/>
      <c r="X270" s="74"/>
      <c r="Y270" s="75"/>
      <c r="Z270" s="74"/>
      <c r="AA270" s="76"/>
      <c r="AB270" s="74"/>
      <c r="AC270" s="76"/>
      <c r="AD270" s="76"/>
      <c r="AE270" s="74"/>
      <c r="AF270" s="76"/>
      <c r="AG270" s="77"/>
      <c r="AH270" s="74"/>
      <c r="AI270" s="76"/>
      <c r="AJ270" s="76"/>
      <c r="AK270" s="74"/>
      <c r="AL270" s="76"/>
      <c r="AM270" s="74"/>
      <c r="AN270" s="74"/>
      <c r="AO270" s="74"/>
      <c r="AP270" s="82"/>
    </row>
    <row r="271" spans="1:42" x14ac:dyDescent="0.25">
      <c r="A271" s="82"/>
      <c r="B271" s="82"/>
      <c r="C271" s="82"/>
      <c r="D271" s="82"/>
      <c r="E271" s="82"/>
      <c r="F271" s="83"/>
      <c r="G271" s="73"/>
      <c r="H271" s="82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84"/>
      <c r="X271" s="74"/>
      <c r="Y271" s="75"/>
      <c r="Z271" s="74"/>
      <c r="AA271" s="76"/>
      <c r="AB271" s="74"/>
      <c r="AC271" s="76"/>
      <c r="AD271" s="76"/>
      <c r="AE271" s="74"/>
      <c r="AF271" s="76"/>
      <c r="AG271" s="77"/>
      <c r="AH271" s="74"/>
      <c r="AI271" s="76"/>
      <c r="AJ271" s="76"/>
      <c r="AK271" s="74"/>
      <c r="AL271" s="76"/>
      <c r="AM271" s="74"/>
      <c r="AN271" s="74"/>
      <c r="AO271" s="74"/>
      <c r="AP271" s="82"/>
    </row>
    <row r="272" spans="1:42" x14ac:dyDescent="0.25">
      <c r="A272" s="82"/>
      <c r="B272" s="82"/>
      <c r="C272" s="82"/>
      <c r="D272" s="82"/>
      <c r="E272" s="82"/>
      <c r="F272" s="83"/>
      <c r="G272" s="73"/>
      <c r="H272" s="82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84"/>
      <c r="X272" s="74"/>
      <c r="Y272" s="75"/>
      <c r="Z272" s="74"/>
      <c r="AA272" s="76"/>
      <c r="AB272" s="74"/>
      <c r="AC272" s="76"/>
      <c r="AD272" s="76"/>
      <c r="AE272" s="74"/>
      <c r="AF272" s="76"/>
      <c r="AG272" s="77"/>
      <c r="AH272" s="74"/>
      <c r="AI272" s="76"/>
      <c r="AJ272" s="76"/>
      <c r="AK272" s="74"/>
      <c r="AL272" s="76"/>
      <c r="AM272" s="74"/>
      <c r="AN272" s="74"/>
      <c r="AO272" s="74"/>
      <c r="AP272" s="82"/>
    </row>
    <row r="273" spans="1:42" x14ac:dyDescent="0.25">
      <c r="A273" s="82"/>
      <c r="B273" s="82"/>
      <c r="C273" s="82"/>
      <c r="D273" s="82"/>
      <c r="E273" s="82"/>
      <c r="F273" s="83"/>
      <c r="G273" s="73"/>
      <c r="H273" s="82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84"/>
      <c r="X273" s="74"/>
      <c r="Y273" s="75"/>
      <c r="Z273" s="74"/>
      <c r="AA273" s="76"/>
      <c r="AB273" s="74"/>
      <c r="AC273" s="76"/>
      <c r="AD273" s="76"/>
      <c r="AE273" s="74"/>
      <c r="AF273" s="76"/>
      <c r="AG273" s="77"/>
      <c r="AH273" s="74"/>
      <c r="AI273" s="76"/>
      <c r="AJ273" s="76"/>
      <c r="AK273" s="74"/>
      <c r="AL273" s="76"/>
      <c r="AM273" s="74"/>
      <c r="AN273" s="74"/>
      <c r="AO273" s="74"/>
      <c r="AP273" s="82"/>
    </row>
    <row r="274" spans="1:42" x14ac:dyDescent="0.25">
      <c r="A274" s="82"/>
      <c r="B274" s="82"/>
      <c r="C274" s="82"/>
      <c r="D274" s="82"/>
      <c r="E274" s="82"/>
      <c r="F274" s="83"/>
      <c r="G274" s="73"/>
      <c r="H274" s="82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84"/>
      <c r="X274" s="74"/>
      <c r="Y274" s="75"/>
      <c r="Z274" s="74"/>
      <c r="AA274" s="76"/>
      <c r="AB274" s="74"/>
      <c r="AC274" s="76"/>
      <c r="AD274" s="76"/>
      <c r="AE274" s="74"/>
      <c r="AF274" s="76"/>
      <c r="AG274" s="77"/>
      <c r="AH274" s="74"/>
      <c r="AI274" s="76"/>
      <c r="AJ274" s="76"/>
      <c r="AK274" s="74"/>
      <c r="AL274" s="76"/>
      <c r="AM274" s="74"/>
      <c r="AN274" s="74"/>
      <c r="AO274" s="74"/>
      <c r="AP274" s="82"/>
    </row>
    <row r="275" spans="1:42" x14ac:dyDescent="0.25">
      <c r="A275" s="82"/>
      <c r="B275" s="82"/>
      <c r="C275" s="82"/>
      <c r="D275" s="82"/>
      <c r="E275" s="82"/>
      <c r="F275" s="83"/>
      <c r="G275" s="73"/>
      <c r="H275" s="82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84"/>
      <c r="X275" s="74"/>
      <c r="Y275" s="75"/>
      <c r="Z275" s="74"/>
      <c r="AA275" s="76"/>
      <c r="AB275" s="74"/>
      <c r="AC275" s="76"/>
      <c r="AD275" s="76"/>
      <c r="AE275" s="74"/>
      <c r="AF275" s="76"/>
      <c r="AG275" s="77"/>
      <c r="AH275" s="74"/>
      <c r="AI275" s="76"/>
      <c r="AJ275" s="76"/>
      <c r="AK275" s="74"/>
      <c r="AL275" s="76"/>
      <c r="AM275" s="74"/>
      <c r="AN275" s="74"/>
      <c r="AO275" s="74"/>
      <c r="AP275" s="82"/>
    </row>
    <row r="276" spans="1:42" x14ac:dyDescent="0.25">
      <c r="A276" s="82"/>
      <c r="B276" s="82"/>
      <c r="C276" s="82"/>
      <c r="D276" s="82"/>
      <c r="E276" s="82"/>
      <c r="F276" s="83"/>
      <c r="G276" s="73"/>
      <c r="H276" s="82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84"/>
      <c r="X276" s="74"/>
      <c r="Y276" s="75"/>
      <c r="Z276" s="74"/>
      <c r="AA276" s="76"/>
      <c r="AB276" s="74"/>
      <c r="AC276" s="76"/>
      <c r="AD276" s="76"/>
      <c r="AE276" s="74"/>
      <c r="AF276" s="76"/>
      <c r="AG276" s="77"/>
      <c r="AH276" s="74"/>
      <c r="AI276" s="76"/>
      <c r="AJ276" s="76"/>
      <c r="AK276" s="74"/>
      <c r="AL276" s="76"/>
      <c r="AM276" s="74"/>
      <c r="AN276" s="74"/>
      <c r="AO276" s="74"/>
      <c r="AP276" s="82"/>
    </row>
    <row r="277" spans="1:42" x14ac:dyDescent="0.25">
      <c r="A277" s="82"/>
      <c r="B277" s="82"/>
      <c r="C277" s="82"/>
      <c r="D277" s="82"/>
      <c r="E277" s="82"/>
      <c r="F277" s="83"/>
      <c r="G277" s="73"/>
      <c r="H277" s="82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84"/>
      <c r="X277" s="74"/>
      <c r="Y277" s="75"/>
      <c r="Z277" s="74"/>
      <c r="AA277" s="76"/>
      <c r="AB277" s="74"/>
      <c r="AC277" s="76"/>
      <c r="AD277" s="76"/>
      <c r="AE277" s="74"/>
      <c r="AF277" s="76"/>
      <c r="AG277" s="77"/>
      <c r="AH277" s="74"/>
      <c r="AI277" s="76"/>
      <c r="AJ277" s="76"/>
      <c r="AK277" s="74"/>
      <c r="AL277" s="76"/>
      <c r="AM277" s="74"/>
      <c r="AN277" s="74"/>
      <c r="AO277" s="74"/>
      <c r="AP277" s="82"/>
    </row>
    <row r="278" spans="1:42" x14ac:dyDescent="0.25">
      <c r="A278" s="82"/>
      <c r="B278" s="82"/>
      <c r="C278" s="82"/>
      <c r="D278" s="82"/>
      <c r="E278" s="82"/>
      <c r="F278" s="83"/>
      <c r="G278" s="73"/>
      <c r="H278" s="82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84"/>
      <c r="X278" s="74"/>
      <c r="Y278" s="75"/>
      <c r="Z278" s="74"/>
      <c r="AA278" s="76"/>
      <c r="AB278" s="74"/>
      <c r="AC278" s="76"/>
      <c r="AD278" s="76"/>
      <c r="AE278" s="74"/>
      <c r="AF278" s="76"/>
      <c r="AG278" s="77"/>
      <c r="AH278" s="74"/>
      <c r="AI278" s="76"/>
      <c r="AJ278" s="76"/>
      <c r="AK278" s="74"/>
      <c r="AL278" s="76"/>
      <c r="AM278" s="74"/>
      <c r="AN278" s="74"/>
      <c r="AO278" s="74"/>
      <c r="AP278" s="82"/>
    </row>
    <row r="279" spans="1:42" x14ac:dyDescent="0.25">
      <c r="A279" s="82"/>
      <c r="B279" s="82"/>
      <c r="C279" s="82"/>
      <c r="D279" s="82"/>
      <c r="E279" s="82"/>
      <c r="F279" s="83"/>
      <c r="G279" s="73"/>
      <c r="H279" s="82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84"/>
      <c r="X279" s="74"/>
      <c r="Y279" s="75"/>
      <c r="Z279" s="74"/>
      <c r="AA279" s="76"/>
      <c r="AB279" s="74"/>
      <c r="AC279" s="76"/>
      <c r="AD279" s="76"/>
      <c r="AE279" s="74"/>
      <c r="AF279" s="76"/>
      <c r="AG279" s="77"/>
      <c r="AH279" s="74"/>
      <c r="AI279" s="76"/>
      <c r="AJ279" s="76"/>
      <c r="AK279" s="74"/>
      <c r="AL279" s="76"/>
      <c r="AM279" s="74"/>
      <c r="AN279" s="74"/>
      <c r="AO279" s="74"/>
      <c r="AP279" s="82"/>
    </row>
    <row r="280" spans="1:42" x14ac:dyDescent="0.25">
      <c r="A280" s="82"/>
      <c r="B280" s="82"/>
      <c r="C280" s="82"/>
      <c r="D280" s="82"/>
      <c r="E280" s="82"/>
      <c r="F280" s="83"/>
      <c r="G280" s="73"/>
      <c r="H280" s="82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84"/>
      <c r="X280" s="74"/>
      <c r="Y280" s="75"/>
      <c r="Z280" s="74"/>
      <c r="AA280" s="76"/>
      <c r="AB280" s="74"/>
      <c r="AC280" s="76"/>
      <c r="AD280" s="76"/>
      <c r="AE280" s="74"/>
      <c r="AF280" s="76"/>
      <c r="AG280" s="77"/>
      <c r="AH280" s="74"/>
      <c r="AI280" s="76"/>
      <c r="AJ280" s="76"/>
      <c r="AK280" s="74"/>
      <c r="AL280" s="76"/>
      <c r="AM280" s="74"/>
      <c r="AN280" s="74"/>
      <c r="AO280" s="74"/>
      <c r="AP280" s="82"/>
    </row>
    <row r="281" spans="1:42" x14ac:dyDescent="0.25">
      <c r="A281" s="82"/>
      <c r="B281" s="82"/>
      <c r="C281" s="82"/>
      <c r="D281" s="82"/>
      <c r="E281" s="82"/>
      <c r="F281" s="83"/>
      <c r="G281" s="73"/>
      <c r="H281" s="82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84"/>
      <c r="X281" s="74"/>
      <c r="Y281" s="75"/>
      <c r="Z281" s="74"/>
      <c r="AA281" s="76"/>
      <c r="AB281" s="74"/>
      <c r="AC281" s="76"/>
      <c r="AD281" s="76"/>
      <c r="AE281" s="74"/>
      <c r="AF281" s="76"/>
      <c r="AG281" s="77"/>
      <c r="AH281" s="74"/>
      <c r="AI281" s="76"/>
      <c r="AJ281" s="76"/>
      <c r="AK281" s="74"/>
      <c r="AL281" s="76"/>
      <c r="AM281" s="74"/>
      <c r="AN281" s="74"/>
      <c r="AO281" s="74"/>
      <c r="AP281" s="82"/>
    </row>
    <row r="282" spans="1:42" x14ac:dyDescent="0.25">
      <c r="A282" s="82"/>
      <c r="B282" s="82"/>
      <c r="C282" s="82"/>
      <c r="D282" s="82"/>
      <c r="E282" s="82"/>
      <c r="F282" s="83"/>
      <c r="G282" s="73"/>
      <c r="H282" s="82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84"/>
      <c r="X282" s="74"/>
      <c r="Y282" s="75"/>
      <c r="Z282" s="74"/>
      <c r="AA282" s="76"/>
      <c r="AB282" s="74"/>
      <c r="AC282" s="76"/>
      <c r="AD282" s="76"/>
      <c r="AE282" s="74"/>
      <c r="AF282" s="76"/>
      <c r="AG282" s="77"/>
      <c r="AH282" s="74"/>
      <c r="AI282" s="76"/>
      <c r="AJ282" s="76"/>
      <c r="AK282" s="74"/>
      <c r="AL282" s="76"/>
      <c r="AM282" s="74"/>
      <c r="AN282" s="74"/>
      <c r="AO282" s="74"/>
      <c r="AP282" s="82"/>
    </row>
    <row r="283" spans="1:42" x14ac:dyDescent="0.25">
      <c r="A283" s="82"/>
      <c r="B283" s="82"/>
      <c r="C283" s="82"/>
      <c r="D283" s="82"/>
      <c r="E283" s="82"/>
      <c r="F283" s="83"/>
      <c r="G283" s="73"/>
      <c r="H283" s="82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84"/>
      <c r="X283" s="74"/>
      <c r="Y283" s="75"/>
      <c r="Z283" s="74"/>
      <c r="AA283" s="76"/>
      <c r="AB283" s="74"/>
      <c r="AC283" s="76"/>
      <c r="AD283" s="76"/>
      <c r="AE283" s="74"/>
      <c r="AF283" s="76"/>
      <c r="AG283" s="77"/>
      <c r="AH283" s="74"/>
      <c r="AI283" s="76"/>
      <c r="AJ283" s="76"/>
      <c r="AK283" s="74"/>
      <c r="AL283" s="76"/>
      <c r="AM283" s="74"/>
      <c r="AN283" s="74"/>
      <c r="AO283" s="74"/>
      <c r="AP283" s="82"/>
    </row>
    <row r="284" spans="1:42" x14ac:dyDescent="0.25">
      <c r="A284" s="82"/>
      <c r="B284" s="82"/>
      <c r="C284" s="82"/>
      <c r="D284" s="82"/>
      <c r="E284" s="82"/>
      <c r="F284" s="83"/>
      <c r="G284" s="73"/>
      <c r="H284" s="82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84"/>
      <c r="X284" s="74"/>
      <c r="Y284" s="75"/>
      <c r="Z284" s="74"/>
      <c r="AA284" s="76"/>
      <c r="AB284" s="74"/>
      <c r="AC284" s="76"/>
      <c r="AD284" s="76"/>
      <c r="AE284" s="74"/>
      <c r="AF284" s="76"/>
      <c r="AG284" s="77"/>
      <c r="AH284" s="74"/>
      <c r="AI284" s="76"/>
      <c r="AJ284" s="76"/>
      <c r="AK284" s="74"/>
      <c r="AL284" s="76"/>
      <c r="AM284" s="74"/>
      <c r="AN284" s="74"/>
      <c r="AO284" s="74"/>
      <c r="AP284" s="82"/>
    </row>
    <row r="285" spans="1:42" x14ac:dyDescent="0.25">
      <c r="A285" s="82"/>
      <c r="B285" s="82"/>
      <c r="C285" s="82"/>
      <c r="D285" s="82"/>
      <c r="E285" s="82"/>
      <c r="F285" s="83"/>
      <c r="G285" s="73"/>
      <c r="H285" s="82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84"/>
      <c r="X285" s="74"/>
      <c r="Y285" s="75"/>
      <c r="Z285" s="74"/>
      <c r="AA285" s="76"/>
      <c r="AB285" s="74"/>
      <c r="AC285" s="76"/>
      <c r="AD285" s="76"/>
      <c r="AE285" s="74"/>
      <c r="AF285" s="76"/>
      <c r="AG285" s="77"/>
      <c r="AH285" s="74"/>
      <c r="AI285" s="76"/>
      <c r="AJ285" s="76"/>
      <c r="AK285" s="74"/>
      <c r="AL285" s="76"/>
      <c r="AM285" s="74"/>
      <c r="AN285" s="74"/>
      <c r="AO285" s="74"/>
      <c r="AP285" s="82"/>
    </row>
    <row r="286" spans="1:42" x14ac:dyDescent="0.25">
      <c r="A286" s="82"/>
      <c r="B286" s="82"/>
      <c r="C286" s="82"/>
      <c r="D286" s="82"/>
      <c r="E286" s="82"/>
      <c r="F286" s="83"/>
      <c r="G286" s="73"/>
      <c r="H286" s="82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84"/>
      <c r="X286" s="74"/>
      <c r="Y286" s="75"/>
      <c r="Z286" s="74"/>
      <c r="AA286" s="76"/>
      <c r="AB286" s="74"/>
      <c r="AC286" s="76"/>
      <c r="AD286" s="76"/>
      <c r="AE286" s="74"/>
      <c r="AF286" s="76"/>
      <c r="AG286" s="77"/>
      <c r="AH286" s="74"/>
      <c r="AI286" s="76"/>
      <c r="AJ286" s="76"/>
      <c r="AK286" s="74"/>
      <c r="AL286" s="76"/>
      <c r="AM286" s="74"/>
      <c r="AN286" s="74"/>
      <c r="AO286" s="74"/>
      <c r="AP286" s="82"/>
    </row>
    <row r="287" spans="1:42" x14ac:dyDescent="0.25">
      <c r="A287" s="82"/>
      <c r="B287" s="82"/>
      <c r="C287" s="82"/>
      <c r="D287" s="82"/>
      <c r="E287" s="82"/>
      <c r="F287" s="83"/>
      <c r="G287" s="73"/>
      <c r="H287" s="82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84"/>
      <c r="X287" s="74"/>
      <c r="Y287" s="75"/>
      <c r="Z287" s="74"/>
      <c r="AA287" s="76"/>
      <c r="AB287" s="74"/>
      <c r="AC287" s="76"/>
      <c r="AD287" s="76"/>
      <c r="AE287" s="74"/>
      <c r="AF287" s="76"/>
      <c r="AG287" s="77"/>
      <c r="AH287" s="74"/>
      <c r="AI287" s="76"/>
      <c r="AJ287" s="76"/>
      <c r="AK287" s="74"/>
      <c r="AL287" s="76"/>
      <c r="AM287" s="74"/>
      <c r="AN287" s="74"/>
      <c r="AO287" s="74"/>
      <c r="AP287" s="82"/>
    </row>
    <row r="288" spans="1:42" x14ac:dyDescent="0.25">
      <c r="A288" s="82"/>
      <c r="B288" s="82"/>
      <c r="C288" s="82"/>
      <c r="D288" s="82"/>
      <c r="E288" s="82"/>
      <c r="F288" s="83"/>
      <c r="G288" s="73"/>
      <c r="H288" s="82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84"/>
      <c r="X288" s="74"/>
      <c r="Y288" s="75"/>
      <c r="Z288" s="74"/>
      <c r="AA288" s="76"/>
      <c r="AB288" s="74"/>
      <c r="AC288" s="76"/>
      <c r="AD288" s="76"/>
      <c r="AE288" s="74"/>
      <c r="AF288" s="76"/>
      <c r="AG288" s="77"/>
      <c r="AH288" s="74"/>
      <c r="AI288" s="76"/>
      <c r="AJ288" s="76"/>
      <c r="AK288" s="74"/>
      <c r="AL288" s="76"/>
      <c r="AM288" s="74"/>
      <c r="AN288" s="74"/>
      <c r="AO288" s="74"/>
      <c r="AP288" s="82"/>
    </row>
    <row r="289" spans="1:42" x14ac:dyDescent="0.25">
      <c r="A289" s="82"/>
      <c r="B289" s="82"/>
      <c r="C289" s="82"/>
      <c r="D289" s="82"/>
      <c r="E289" s="82"/>
      <c r="F289" s="83"/>
      <c r="G289" s="73"/>
      <c r="H289" s="82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84"/>
      <c r="X289" s="74"/>
      <c r="Y289" s="75"/>
      <c r="Z289" s="74"/>
      <c r="AA289" s="76"/>
      <c r="AB289" s="74"/>
      <c r="AC289" s="76"/>
      <c r="AD289" s="76"/>
      <c r="AE289" s="74"/>
      <c r="AF289" s="76"/>
      <c r="AG289" s="77"/>
      <c r="AH289" s="74"/>
      <c r="AI289" s="76"/>
      <c r="AJ289" s="76"/>
      <c r="AK289" s="74"/>
      <c r="AL289" s="76"/>
      <c r="AM289" s="74"/>
      <c r="AN289" s="74"/>
      <c r="AO289" s="74"/>
      <c r="AP289" s="85"/>
    </row>
    <row r="290" spans="1:42" x14ac:dyDescent="0.25">
      <c r="A290" s="82"/>
      <c r="B290" s="82"/>
      <c r="C290" s="82"/>
      <c r="D290" s="82"/>
      <c r="E290" s="82"/>
      <c r="F290" s="83"/>
      <c r="G290" s="73"/>
      <c r="H290" s="82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84"/>
      <c r="X290" s="74"/>
      <c r="Y290" s="75"/>
      <c r="Z290" s="74"/>
      <c r="AA290" s="76"/>
      <c r="AB290" s="74"/>
      <c r="AC290" s="76"/>
      <c r="AD290" s="76"/>
      <c r="AE290" s="74"/>
      <c r="AF290" s="76"/>
      <c r="AG290" s="77"/>
      <c r="AH290" s="74"/>
      <c r="AI290" s="76"/>
      <c r="AJ290" s="76"/>
      <c r="AK290" s="74"/>
      <c r="AL290" s="76"/>
      <c r="AM290" s="74"/>
      <c r="AN290" s="74"/>
      <c r="AO290" s="74"/>
      <c r="AP290" s="85"/>
    </row>
    <row r="291" spans="1:42" x14ac:dyDescent="0.25">
      <c r="A291" s="82"/>
      <c r="B291" s="82"/>
      <c r="C291" s="82"/>
      <c r="D291" s="82"/>
      <c r="E291" s="82"/>
      <c r="F291" s="83"/>
      <c r="G291" s="73"/>
      <c r="H291" s="82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84"/>
      <c r="X291" s="74"/>
      <c r="Y291" s="75"/>
      <c r="Z291" s="74"/>
      <c r="AA291" s="76"/>
      <c r="AB291" s="74"/>
      <c r="AC291" s="76"/>
      <c r="AD291" s="76"/>
      <c r="AE291" s="74"/>
      <c r="AF291" s="76"/>
      <c r="AG291" s="77"/>
      <c r="AH291" s="74"/>
      <c r="AI291" s="76"/>
      <c r="AJ291" s="76"/>
      <c r="AK291" s="74"/>
      <c r="AL291" s="76"/>
      <c r="AM291" s="74"/>
      <c r="AN291" s="74"/>
      <c r="AO291" s="74"/>
      <c r="AP291" s="85"/>
    </row>
    <row r="292" spans="1:42" x14ac:dyDescent="0.25">
      <c r="A292" s="82"/>
      <c r="B292" s="82"/>
      <c r="C292" s="82"/>
      <c r="D292" s="82"/>
      <c r="E292" s="82"/>
      <c r="F292" s="83"/>
      <c r="G292" s="73"/>
      <c r="H292" s="82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84"/>
      <c r="X292" s="74"/>
      <c r="Y292" s="75"/>
      <c r="Z292" s="74"/>
      <c r="AA292" s="76"/>
      <c r="AB292" s="74"/>
      <c r="AC292" s="76"/>
      <c r="AD292" s="76"/>
      <c r="AE292" s="74"/>
      <c r="AF292" s="76"/>
      <c r="AG292" s="77"/>
      <c r="AH292" s="74"/>
      <c r="AI292" s="76"/>
      <c r="AJ292" s="76"/>
      <c r="AK292" s="74"/>
      <c r="AL292" s="76"/>
      <c r="AM292" s="74"/>
      <c r="AN292" s="74"/>
      <c r="AO292" s="74"/>
      <c r="AP292" s="85"/>
    </row>
    <row r="293" spans="1:42" x14ac:dyDescent="0.25">
      <c r="A293" s="82"/>
      <c r="B293" s="82"/>
      <c r="C293" s="82"/>
      <c r="D293" s="82"/>
      <c r="E293" s="82"/>
      <c r="F293" s="83"/>
      <c r="G293" s="73"/>
      <c r="H293" s="82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84"/>
      <c r="X293" s="74"/>
      <c r="Y293" s="75"/>
      <c r="Z293" s="74"/>
      <c r="AA293" s="76"/>
      <c r="AB293" s="74"/>
      <c r="AC293" s="76"/>
      <c r="AD293" s="76"/>
      <c r="AE293" s="74"/>
      <c r="AF293" s="76"/>
      <c r="AG293" s="77"/>
      <c r="AH293" s="74"/>
      <c r="AI293" s="76"/>
      <c r="AJ293" s="76"/>
      <c r="AK293" s="74"/>
      <c r="AL293" s="76"/>
      <c r="AM293" s="74"/>
      <c r="AN293" s="74"/>
      <c r="AO293" s="74"/>
      <c r="AP293" s="85"/>
    </row>
    <row r="294" spans="1:42" x14ac:dyDescent="0.25">
      <c r="A294" s="82"/>
      <c r="B294" s="82"/>
      <c r="C294" s="82"/>
      <c r="D294" s="82"/>
      <c r="E294" s="82"/>
      <c r="F294" s="83"/>
      <c r="G294" s="73"/>
      <c r="H294" s="82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84"/>
      <c r="X294" s="74"/>
      <c r="Y294" s="75"/>
      <c r="Z294" s="74"/>
      <c r="AA294" s="76"/>
      <c r="AB294" s="74"/>
      <c r="AC294" s="76"/>
      <c r="AD294" s="76"/>
      <c r="AE294" s="74"/>
      <c r="AF294" s="76"/>
      <c r="AG294" s="77"/>
      <c r="AH294" s="74"/>
      <c r="AI294" s="76"/>
      <c r="AJ294" s="76"/>
      <c r="AK294" s="74"/>
      <c r="AL294" s="76"/>
      <c r="AM294" s="74"/>
      <c r="AN294" s="74"/>
      <c r="AO294" s="74"/>
      <c r="AP294" s="85"/>
    </row>
    <row r="295" spans="1:42" x14ac:dyDescent="0.25">
      <c r="A295" s="82"/>
      <c r="B295" s="82"/>
      <c r="C295" s="82"/>
      <c r="D295" s="82"/>
      <c r="E295" s="82"/>
      <c r="F295" s="83"/>
      <c r="G295" s="73"/>
      <c r="H295" s="82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84"/>
      <c r="X295" s="74"/>
      <c r="Y295" s="75"/>
      <c r="Z295" s="74"/>
      <c r="AA295" s="76"/>
      <c r="AB295" s="74"/>
      <c r="AC295" s="76"/>
      <c r="AD295" s="76"/>
      <c r="AE295" s="74"/>
      <c r="AF295" s="76"/>
      <c r="AG295" s="77"/>
      <c r="AH295" s="74"/>
      <c r="AI295" s="76"/>
      <c r="AJ295" s="76"/>
      <c r="AK295" s="74"/>
      <c r="AL295" s="76"/>
      <c r="AM295" s="74"/>
      <c r="AN295" s="74"/>
      <c r="AO295" s="74"/>
      <c r="AP295" s="85"/>
    </row>
    <row r="296" spans="1:42" x14ac:dyDescent="0.25">
      <c r="A296" s="82"/>
      <c r="B296" s="82"/>
      <c r="C296" s="82"/>
      <c r="D296" s="82"/>
      <c r="E296" s="82"/>
      <c r="F296" s="83"/>
      <c r="G296" s="73"/>
      <c r="H296" s="82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84"/>
      <c r="X296" s="74"/>
      <c r="Y296" s="75"/>
      <c r="Z296" s="74"/>
      <c r="AA296" s="76"/>
      <c r="AB296" s="74"/>
      <c r="AC296" s="76"/>
      <c r="AD296" s="76"/>
      <c r="AE296" s="74"/>
      <c r="AF296" s="76"/>
      <c r="AG296" s="77"/>
      <c r="AH296" s="74"/>
      <c r="AI296" s="76"/>
      <c r="AJ296" s="76"/>
      <c r="AK296" s="74"/>
      <c r="AL296" s="76"/>
      <c r="AM296" s="74"/>
      <c r="AN296" s="74"/>
      <c r="AO296" s="74"/>
      <c r="AP296" s="85"/>
    </row>
    <row r="297" spans="1:42" x14ac:dyDescent="0.25">
      <c r="A297" s="82"/>
      <c r="B297" s="82"/>
      <c r="C297" s="82"/>
      <c r="D297" s="82"/>
      <c r="E297" s="82"/>
      <c r="F297" s="83"/>
      <c r="G297" s="73"/>
      <c r="H297" s="82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84"/>
      <c r="X297" s="74"/>
      <c r="Y297" s="75"/>
      <c r="Z297" s="74"/>
      <c r="AA297" s="76"/>
      <c r="AB297" s="74"/>
      <c r="AC297" s="76"/>
      <c r="AD297" s="76"/>
      <c r="AE297" s="74"/>
      <c r="AF297" s="76"/>
      <c r="AG297" s="77"/>
      <c r="AH297" s="74"/>
      <c r="AI297" s="76"/>
      <c r="AJ297" s="76"/>
      <c r="AK297" s="74"/>
      <c r="AL297" s="76"/>
      <c r="AM297" s="74"/>
      <c r="AN297" s="74"/>
      <c r="AO297" s="74"/>
      <c r="AP297" s="85"/>
    </row>
    <row r="298" spans="1:42" x14ac:dyDescent="0.25">
      <c r="A298" s="82"/>
      <c r="B298" s="82"/>
      <c r="C298" s="82"/>
      <c r="D298" s="82"/>
      <c r="E298" s="82"/>
      <c r="F298" s="83"/>
      <c r="G298" s="73"/>
      <c r="H298" s="82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84"/>
      <c r="X298" s="74"/>
      <c r="Y298" s="75"/>
      <c r="Z298" s="74"/>
      <c r="AA298" s="76"/>
      <c r="AB298" s="74"/>
      <c r="AC298" s="76"/>
      <c r="AD298" s="76"/>
      <c r="AE298" s="74"/>
      <c r="AF298" s="76"/>
      <c r="AG298" s="77"/>
      <c r="AH298" s="74"/>
      <c r="AI298" s="76"/>
      <c r="AJ298" s="76"/>
      <c r="AK298" s="74"/>
      <c r="AL298" s="76"/>
      <c r="AM298" s="74"/>
      <c r="AN298" s="74"/>
      <c r="AO298" s="74"/>
      <c r="AP298" s="85"/>
    </row>
    <row r="299" spans="1:42" x14ac:dyDescent="0.25">
      <c r="A299" s="82"/>
      <c r="B299" s="82"/>
      <c r="C299" s="82"/>
      <c r="D299" s="82"/>
      <c r="E299" s="82"/>
      <c r="F299" s="83"/>
      <c r="G299" s="73"/>
      <c r="H299" s="82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84"/>
      <c r="X299" s="74"/>
      <c r="Y299" s="75"/>
      <c r="Z299" s="74"/>
      <c r="AA299" s="76"/>
      <c r="AB299" s="74"/>
      <c r="AC299" s="76"/>
      <c r="AD299" s="76"/>
      <c r="AE299" s="74"/>
      <c r="AF299" s="76"/>
      <c r="AG299" s="77"/>
      <c r="AH299" s="74"/>
      <c r="AI299" s="76"/>
      <c r="AJ299" s="76"/>
      <c r="AK299" s="74"/>
      <c r="AL299" s="76"/>
      <c r="AM299" s="74"/>
      <c r="AN299" s="74"/>
      <c r="AO299" s="74"/>
      <c r="AP299" s="85"/>
    </row>
    <row r="300" spans="1:42" x14ac:dyDescent="0.25">
      <c r="A300" s="82"/>
      <c r="B300" s="82"/>
      <c r="C300" s="82"/>
      <c r="D300" s="82"/>
      <c r="E300" s="82"/>
      <c r="F300" s="83"/>
      <c r="G300" s="73"/>
      <c r="H300" s="82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84"/>
      <c r="X300" s="74"/>
      <c r="Y300" s="75"/>
      <c r="Z300" s="74"/>
      <c r="AA300" s="76"/>
      <c r="AB300" s="74"/>
      <c r="AC300" s="76"/>
      <c r="AD300" s="76"/>
      <c r="AE300" s="74"/>
      <c r="AF300" s="76"/>
      <c r="AG300" s="77"/>
      <c r="AH300" s="74"/>
      <c r="AI300" s="76"/>
      <c r="AJ300" s="76"/>
      <c r="AK300" s="74"/>
      <c r="AL300" s="76"/>
      <c r="AM300" s="74"/>
      <c r="AN300" s="74"/>
      <c r="AO300" s="74"/>
      <c r="AP300" s="85"/>
    </row>
    <row r="301" spans="1:42" x14ac:dyDescent="0.25">
      <c r="A301" s="72"/>
      <c r="B301" s="72"/>
      <c r="C301" s="72"/>
      <c r="D301" s="72"/>
      <c r="E301" s="72"/>
      <c r="F301" s="73"/>
      <c r="G301" s="73"/>
      <c r="H301" s="72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84"/>
      <c r="X301" s="74"/>
      <c r="Y301" s="75"/>
      <c r="Z301" s="74"/>
      <c r="AA301" s="76"/>
      <c r="AB301" s="74"/>
      <c r="AC301" s="76"/>
      <c r="AD301" s="76"/>
      <c r="AE301" s="74"/>
      <c r="AF301" s="76"/>
      <c r="AG301" s="77"/>
      <c r="AH301" s="74"/>
      <c r="AI301" s="76"/>
      <c r="AJ301" s="76"/>
      <c r="AK301" s="74"/>
      <c r="AL301" s="76"/>
      <c r="AM301" s="74"/>
      <c r="AN301" s="74"/>
      <c r="AO301" s="74"/>
      <c r="AP301" s="72"/>
    </row>
    <row r="302" spans="1:42" x14ac:dyDescent="0.25">
      <c r="A302" s="93"/>
      <c r="B302" s="85"/>
      <c r="C302" s="85"/>
      <c r="D302" s="85"/>
      <c r="E302" s="85"/>
      <c r="F302" s="94"/>
      <c r="G302" s="95"/>
      <c r="H302" s="93"/>
      <c r="I302" s="85"/>
      <c r="J302" s="96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4"/>
      <c r="X302" s="85"/>
      <c r="Y302" s="97"/>
      <c r="Z302" s="85"/>
      <c r="AA302" s="98"/>
      <c r="AB302" s="85"/>
      <c r="AC302" s="98"/>
      <c r="AD302" s="98"/>
      <c r="AE302" s="85"/>
      <c r="AF302" s="98"/>
      <c r="AG302" s="99"/>
      <c r="AH302" s="85"/>
      <c r="AI302" s="100"/>
      <c r="AJ302" s="100"/>
      <c r="AK302" s="85"/>
      <c r="AL302" s="98"/>
      <c r="AM302" s="85"/>
      <c r="AN302" s="85"/>
      <c r="AO302" s="85"/>
      <c r="AP302" s="101"/>
    </row>
    <row r="303" spans="1:42" x14ac:dyDescent="0.25">
      <c r="A303" s="72"/>
      <c r="B303" s="72"/>
      <c r="C303" s="72"/>
      <c r="D303" s="72"/>
      <c r="E303" s="72"/>
      <c r="F303" s="73"/>
      <c r="G303" s="73"/>
      <c r="H303" s="72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102"/>
      <c r="AH303" s="74"/>
      <c r="AI303" s="74"/>
      <c r="AJ303" s="74"/>
      <c r="AK303" s="74"/>
      <c r="AL303" s="74"/>
      <c r="AM303" s="74"/>
      <c r="AN303" s="74"/>
      <c r="AO303" s="74"/>
      <c r="AP303" s="72"/>
    </row>
    <row r="304" spans="1:42" x14ac:dyDescent="0.25">
      <c r="A304" s="93"/>
      <c r="B304" s="85"/>
      <c r="C304" s="85"/>
      <c r="D304" s="85"/>
      <c r="E304" s="85"/>
      <c r="F304" s="94"/>
      <c r="G304" s="95"/>
      <c r="H304" s="93"/>
      <c r="I304" s="85"/>
      <c r="J304" s="96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4"/>
      <c r="X304" s="85"/>
      <c r="Y304" s="97"/>
      <c r="Z304" s="85"/>
      <c r="AA304" s="98"/>
      <c r="AB304" s="85"/>
      <c r="AC304" s="98"/>
      <c r="AD304" s="98"/>
      <c r="AE304" s="85"/>
      <c r="AF304" s="98"/>
      <c r="AG304" s="99"/>
      <c r="AH304" s="85"/>
      <c r="AI304" s="100"/>
      <c r="AJ304" s="100"/>
      <c r="AK304" s="85"/>
      <c r="AL304" s="98"/>
      <c r="AM304" s="85"/>
      <c r="AN304" s="85"/>
      <c r="AO304" s="85"/>
      <c r="AP304" s="101"/>
    </row>
    <row r="305" spans="1:42" x14ac:dyDescent="0.25">
      <c r="A305" s="72"/>
      <c r="B305" s="72"/>
      <c r="C305" s="72"/>
      <c r="D305" s="72"/>
      <c r="E305" s="72"/>
      <c r="F305" s="73"/>
      <c r="G305" s="73"/>
      <c r="H305" s="72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102"/>
      <c r="AH305" s="74"/>
      <c r="AI305" s="74"/>
      <c r="AJ305" s="74"/>
      <c r="AK305" s="74"/>
      <c r="AL305" s="74"/>
      <c r="AM305" s="74"/>
      <c r="AN305" s="74"/>
      <c r="AO305" s="74"/>
      <c r="AP305" s="72"/>
    </row>
    <row r="306" spans="1:42" x14ac:dyDescent="0.25">
      <c r="A306" s="93"/>
      <c r="B306" s="85"/>
      <c r="C306" s="85"/>
      <c r="D306" s="85"/>
      <c r="E306" s="85"/>
      <c r="F306" s="94"/>
      <c r="G306" s="95"/>
      <c r="H306" s="93"/>
      <c r="I306" s="85"/>
      <c r="J306" s="96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97"/>
      <c r="Z306" s="85"/>
      <c r="AA306" s="85"/>
      <c r="AB306" s="85"/>
      <c r="AC306" s="98"/>
      <c r="AD306" s="98"/>
      <c r="AE306" s="85"/>
      <c r="AF306" s="98"/>
      <c r="AG306" s="99"/>
      <c r="AH306" s="85"/>
      <c r="AI306" s="100"/>
      <c r="AJ306" s="100"/>
      <c r="AK306" s="85"/>
      <c r="AL306" s="98"/>
      <c r="AM306" s="85"/>
      <c r="AN306" s="85"/>
      <c r="AO306" s="85"/>
      <c r="AP306" s="101"/>
    </row>
    <row r="307" spans="1:42" x14ac:dyDescent="0.25">
      <c r="A307" s="93"/>
      <c r="B307" s="85"/>
      <c r="C307" s="85"/>
      <c r="D307" s="85"/>
      <c r="E307" s="85"/>
      <c r="F307" s="94"/>
      <c r="G307" s="95"/>
      <c r="H307" s="93"/>
      <c r="I307" s="85"/>
      <c r="J307" s="96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97"/>
      <c r="Z307" s="85"/>
      <c r="AA307" s="85"/>
      <c r="AB307" s="103"/>
      <c r="AC307" s="98"/>
      <c r="AD307" s="98"/>
      <c r="AE307" s="103"/>
      <c r="AF307" s="98"/>
      <c r="AG307" s="99"/>
      <c r="AH307" s="103"/>
      <c r="AI307" s="100"/>
      <c r="AJ307" s="100"/>
      <c r="AK307" s="103"/>
      <c r="AL307" s="98"/>
      <c r="AM307" s="85"/>
      <c r="AN307" s="85"/>
      <c r="AO307" s="85"/>
      <c r="AP307" s="93"/>
    </row>
    <row r="308" spans="1:42" x14ac:dyDescent="0.25">
      <c r="A308" s="93"/>
      <c r="B308" s="85"/>
      <c r="C308" s="85"/>
      <c r="D308" s="85"/>
      <c r="E308" s="85"/>
      <c r="F308" s="94"/>
      <c r="G308" s="95"/>
      <c r="H308" s="93"/>
      <c r="I308" s="85"/>
      <c r="J308" s="96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97"/>
      <c r="Z308" s="85"/>
      <c r="AA308" s="85"/>
      <c r="AB308" s="103"/>
      <c r="AC308" s="98"/>
      <c r="AD308" s="98"/>
      <c r="AE308" s="85"/>
      <c r="AF308" s="98"/>
      <c r="AG308" s="99"/>
      <c r="AH308" s="103"/>
      <c r="AI308" s="100"/>
      <c r="AJ308" s="100"/>
      <c r="AK308" s="103"/>
      <c r="AL308" s="98"/>
      <c r="AM308" s="85"/>
      <c r="AN308" s="85"/>
      <c r="AO308" s="85"/>
      <c r="AP308" s="93"/>
    </row>
    <row r="309" spans="1:42" x14ac:dyDescent="0.25">
      <c r="A309" s="93"/>
      <c r="B309" s="85"/>
      <c r="C309" s="85"/>
      <c r="D309" s="85"/>
      <c r="E309" s="85"/>
      <c r="F309" s="94"/>
      <c r="G309" s="95"/>
      <c r="H309" s="93"/>
      <c r="I309" s="85"/>
      <c r="J309" s="96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97"/>
      <c r="Z309" s="85"/>
      <c r="AA309" s="85"/>
      <c r="AB309" s="103"/>
      <c r="AC309" s="98"/>
      <c r="AD309" s="98"/>
      <c r="AE309" s="85"/>
      <c r="AF309" s="98"/>
      <c r="AG309" s="99"/>
      <c r="AH309" s="103"/>
      <c r="AI309" s="100"/>
      <c r="AJ309" s="100"/>
      <c r="AK309" s="103"/>
      <c r="AL309" s="98"/>
      <c r="AM309" s="85"/>
      <c r="AN309" s="85"/>
      <c r="AO309" s="85"/>
      <c r="AP309" s="93"/>
    </row>
    <row r="310" spans="1:42" x14ac:dyDescent="0.25">
      <c r="A310" s="93"/>
      <c r="B310" s="85"/>
      <c r="C310" s="85"/>
      <c r="D310" s="85"/>
      <c r="E310" s="85"/>
      <c r="F310" s="94"/>
      <c r="G310" s="95"/>
      <c r="H310" s="93"/>
      <c r="I310" s="85"/>
      <c r="J310" s="96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97"/>
      <c r="Z310" s="85"/>
      <c r="AA310" s="85"/>
      <c r="AB310" s="103"/>
      <c r="AC310" s="85"/>
      <c r="AD310" s="85"/>
      <c r="AE310" s="85"/>
      <c r="AF310" s="98"/>
      <c r="AG310" s="99"/>
      <c r="AH310" s="103"/>
      <c r="AI310" s="100"/>
      <c r="AJ310" s="100"/>
      <c r="AK310" s="103"/>
      <c r="AL310" s="98"/>
      <c r="AM310" s="85"/>
      <c r="AN310" s="85"/>
      <c r="AO310" s="85"/>
      <c r="AP310" s="93"/>
    </row>
    <row r="311" spans="1:42" x14ac:dyDescent="0.25">
      <c r="A311" s="93"/>
      <c r="B311" s="85"/>
      <c r="C311" s="85"/>
      <c r="D311" s="85"/>
      <c r="E311" s="85"/>
      <c r="F311" s="94"/>
      <c r="G311" s="95"/>
      <c r="H311" s="93"/>
      <c r="I311" s="85"/>
      <c r="J311" s="96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97"/>
      <c r="Z311" s="85"/>
      <c r="AA311" s="85"/>
      <c r="AB311" s="103"/>
      <c r="AC311" s="85"/>
      <c r="AD311" s="85"/>
      <c r="AE311" s="85"/>
      <c r="AF311" s="98"/>
      <c r="AG311" s="99"/>
      <c r="AH311" s="103"/>
      <c r="AI311" s="100"/>
      <c r="AJ311" s="100"/>
      <c r="AK311" s="103"/>
      <c r="AL311" s="98"/>
      <c r="AM311" s="85"/>
      <c r="AN311" s="85"/>
      <c r="AO311" s="85"/>
      <c r="AP311" s="93"/>
    </row>
    <row r="312" spans="1:42" x14ac:dyDescent="0.2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97"/>
      <c r="Z312" s="85"/>
      <c r="AA312" s="85"/>
      <c r="AB312" s="103"/>
      <c r="AC312" s="85"/>
      <c r="AD312" s="85"/>
      <c r="AE312" s="85"/>
      <c r="AF312" s="98"/>
      <c r="AG312" s="99"/>
      <c r="AH312" s="103"/>
      <c r="AI312" s="100"/>
      <c r="AJ312" s="100"/>
      <c r="AK312" s="103"/>
      <c r="AL312" s="98"/>
      <c r="AM312" s="85"/>
      <c r="AN312" s="85"/>
      <c r="AO312" s="85"/>
      <c r="AP312" s="85"/>
    </row>
    <row r="313" spans="1:42" x14ac:dyDescent="0.2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97"/>
      <c r="Z313" s="85"/>
      <c r="AA313" s="85"/>
      <c r="AB313" s="103"/>
      <c r="AC313" s="85"/>
      <c r="AD313" s="85"/>
      <c r="AE313" s="85"/>
      <c r="AF313" s="98"/>
      <c r="AG313" s="99"/>
      <c r="AH313" s="103"/>
      <c r="AI313" s="100"/>
      <c r="AJ313" s="100"/>
      <c r="AK313" s="103"/>
      <c r="AL313" s="98"/>
      <c r="AM313" s="85"/>
      <c r="AN313" s="85"/>
      <c r="AO313" s="85"/>
      <c r="AP313" s="85"/>
    </row>
    <row r="314" spans="1:42" x14ac:dyDescent="0.2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97"/>
      <c r="Z314" s="85"/>
      <c r="AA314" s="85"/>
      <c r="AB314" s="103"/>
      <c r="AC314" s="85"/>
      <c r="AD314" s="85"/>
      <c r="AE314" s="85"/>
      <c r="AF314" s="98"/>
      <c r="AG314" s="99"/>
      <c r="AH314" s="103"/>
      <c r="AI314" s="100"/>
      <c r="AJ314" s="100"/>
      <c r="AK314" s="103"/>
      <c r="AL314" s="98"/>
      <c r="AM314" s="85"/>
      <c r="AN314" s="85"/>
      <c r="AO314" s="85"/>
      <c r="AP314" s="85"/>
    </row>
    <row r="315" spans="1:42" x14ac:dyDescent="0.2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97"/>
      <c r="Z315" s="85"/>
      <c r="AA315" s="85"/>
      <c r="AB315" s="103"/>
      <c r="AC315" s="85"/>
      <c r="AD315" s="85"/>
      <c r="AE315" s="85"/>
      <c r="AF315" s="98"/>
      <c r="AG315" s="99"/>
      <c r="AH315" s="103"/>
      <c r="AI315" s="100"/>
      <c r="AJ315" s="100"/>
      <c r="AK315" s="103"/>
      <c r="AL315" s="98"/>
      <c r="AM315" s="85"/>
      <c r="AN315" s="85"/>
      <c r="AO315" s="85"/>
      <c r="AP315" s="85"/>
    </row>
    <row r="316" spans="1:42" x14ac:dyDescent="0.2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97"/>
      <c r="Z316" s="85"/>
      <c r="AA316" s="85"/>
      <c r="AB316" s="103"/>
      <c r="AC316" s="85"/>
      <c r="AD316" s="85"/>
      <c r="AE316" s="85"/>
      <c r="AF316" s="98"/>
      <c r="AG316" s="99"/>
      <c r="AH316" s="103"/>
      <c r="AI316" s="100"/>
      <c r="AJ316" s="100"/>
      <c r="AK316" s="103"/>
      <c r="AL316" s="98"/>
      <c r="AM316" s="85"/>
      <c r="AN316" s="85"/>
      <c r="AO316" s="85"/>
      <c r="AP316" s="85"/>
    </row>
    <row r="317" spans="1:42" x14ac:dyDescent="0.2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97"/>
      <c r="Z317" s="85"/>
      <c r="AA317" s="85"/>
      <c r="AB317" s="103"/>
      <c r="AC317" s="85"/>
      <c r="AD317" s="85"/>
      <c r="AE317" s="85"/>
      <c r="AF317" s="98"/>
      <c r="AG317" s="99"/>
      <c r="AH317" s="103"/>
      <c r="AI317" s="100"/>
      <c r="AJ317" s="100"/>
      <c r="AK317" s="103"/>
      <c r="AL317" s="98"/>
      <c r="AM317" s="85"/>
      <c r="AN317" s="85"/>
      <c r="AO317" s="85"/>
      <c r="AP317" s="85"/>
    </row>
    <row r="318" spans="1:42" x14ac:dyDescent="0.25">
      <c r="A318" s="93"/>
      <c r="B318" s="85"/>
      <c r="C318" s="85"/>
      <c r="D318" s="85"/>
      <c r="E318" s="85"/>
      <c r="F318" s="94"/>
      <c r="G318" s="95"/>
      <c r="H318" s="93"/>
      <c r="I318" s="85"/>
      <c r="J318" s="96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97"/>
      <c r="Z318" s="85"/>
      <c r="AA318" s="85"/>
      <c r="AB318" s="103"/>
      <c r="AC318" s="85"/>
      <c r="AD318" s="85"/>
      <c r="AE318" s="85"/>
      <c r="AF318" s="98"/>
      <c r="AG318" s="99"/>
      <c r="AH318" s="103"/>
      <c r="AI318" s="100"/>
      <c r="AJ318" s="100"/>
      <c r="AK318" s="103"/>
      <c r="AL318" s="98"/>
      <c r="AM318" s="85"/>
      <c r="AN318" s="85"/>
      <c r="AO318" s="85"/>
      <c r="AP318" s="93"/>
    </row>
    <row r="319" spans="1:42" x14ac:dyDescent="0.25">
      <c r="A319" s="93"/>
      <c r="B319" s="85"/>
      <c r="C319" s="85"/>
      <c r="D319" s="85"/>
      <c r="E319" s="85"/>
      <c r="F319" s="94"/>
      <c r="G319" s="95"/>
      <c r="H319" s="93"/>
      <c r="I319" s="85"/>
      <c r="J319" s="96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97"/>
      <c r="Z319" s="85"/>
      <c r="AA319" s="85"/>
      <c r="AB319" s="103"/>
      <c r="AC319" s="85"/>
      <c r="AD319" s="85"/>
      <c r="AE319" s="85"/>
      <c r="AF319" s="98"/>
      <c r="AG319" s="99"/>
      <c r="AH319" s="103"/>
      <c r="AI319" s="100"/>
      <c r="AJ319" s="100"/>
      <c r="AK319" s="103"/>
      <c r="AL319" s="98"/>
      <c r="AM319" s="85"/>
      <c r="AN319" s="85"/>
      <c r="AO319" s="85"/>
      <c r="AP319" s="93"/>
    </row>
    <row r="320" spans="1:42" x14ac:dyDescent="0.25">
      <c r="A320" s="93"/>
      <c r="B320" s="85"/>
      <c r="C320" s="85"/>
      <c r="D320" s="85"/>
      <c r="E320" s="85"/>
      <c r="F320" s="94"/>
      <c r="G320" s="95"/>
      <c r="H320" s="93"/>
      <c r="I320" s="85"/>
      <c r="J320" s="96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97"/>
      <c r="Z320" s="85"/>
      <c r="AA320" s="85"/>
      <c r="AB320" s="103"/>
      <c r="AC320" s="85"/>
      <c r="AD320" s="85"/>
      <c r="AE320" s="85"/>
      <c r="AF320" s="98"/>
      <c r="AG320" s="99"/>
      <c r="AH320" s="103"/>
      <c r="AI320" s="100"/>
      <c r="AJ320" s="100"/>
      <c r="AK320" s="103"/>
      <c r="AL320" s="98"/>
      <c r="AM320" s="85"/>
      <c r="AN320" s="85"/>
      <c r="AO320" s="85"/>
      <c r="AP320" s="93"/>
    </row>
    <row r="321" spans="1:42" x14ac:dyDescent="0.25">
      <c r="A321" s="93"/>
      <c r="B321" s="85"/>
      <c r="C321" s="85"/>
      <c r="D321" s="85"/>
      <c r="E321" s="85"/>
      <c r="F321" s="94"/>
      <c r="G321" s="95"/>
      <c r="H321" s="93"/>
      <c r="I321" s="85"/>
      <c r="J321" s="96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97"/>
      <c r="Z321" s="85"/>
      <c r="AA321" s="85"/>
      <c r="AB321" s="103"/>
      <c r="AC321" s="85"/>
      <c r="AD321" s="85"/>
      <c r="AE321" s="85"/>
      <c r="AF321" s="98"/>
      <c r="AG321" s="99"/>
      <c r="AH321" s="103"/>
      <c r="AI321" s="100"/>
      <c r="AJ321" s="100"/>
      <c r="AK321" s="103"/>
      <c r="AL321" s="98"/>
      <c r="AM321" s="85"/>
      <c r="AN321" s="85"/>
      <c r="AO321" s="85"/>
      <c r="AP321" s="93"/>
    </row>
    <row r="322" spans="1:42" x14ac:dyDescent="0.25">
      <c r="A322" s="93"/>
      <c r="B322" s="85"/>
      <c r="C322" s="85"/>
      <c r="D322" s="85"/>
      <c r="E322" s="85"/>
      <c r="F322" s="94"/>
      <c r="G322" s="95"/>
      <c r="H322" s="93"/>
      <c r="I322" s="85"/>
      <c r="J322" s="96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97"/>
      <c r="Z322" s="85"/>
      <c r="AA322" s="85"/>
      <c r="AB322" s="103"/>
      <c r="AC322" s="85"/>
      <c r="AD322" s="85"/>
      <c r="AE322" s="85"/>
      <c r="AF322" s="98"/>
      <c r="AG322" s="99"/>
      <c r="AH322" s="103"/>
      <c r="AI322" s="100"/>
      <c r="AJ322" s="100"/>
      <c r="AK322" s="103"/>
      <c r="AL322" s="98"/>
      <c r="AM322" s="85"/>
      <c r="AN322" s="85"/>
      <c r="AO322" s="85"/>
      <c r="AP322" s="93"/>
    </row>
    <row r="323" spans="1:42" x14ac:dyDescent="0.25">
      <c r="A323" s="93"/>
      <c r="B323" s="85"/>
      <c r="C323" s="85"/>
      <c r="D323" s="85"/>
      <c r="E323" s="85"/>
      <c r="F323" s="94"/>
      <c r="G323" s="95"/>
      <c r="H323" s="93"/>
      <c r="I323" s="85"/>
      <c r="J323" s="96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97"/>
      <c r="Z323" s="85"/>
      <c r="AA323" s="85"/>
      <c r="AB323" s="103"/>
      <c r="AC323" s="85"/>
      <c r="AD323" s="85"/>
      <c r="AE323" s="85"/>
      <c r="AF323" s="98"/>
      <c r="AG323" s="99"/>
      <c r="AH323" s="103"/>
      <c r="AI323" s="100"/>
      <c r="AJ323" s="100"/>
      <c r="AK323" s="103"/>
      <c r="AL323" s="98"/>
      <c r="AM323" s="85"/>
      <c r="AN323" s="85"/>
      <c r="AO323" s="85"/>
      <c r="AP323" s="93"/>
    </row>
    <row r="324" spans="1:42" x14ac:dyDescent="0.25">
      <c r="A324" s="93"/>
      <c r="B324" s="85"/>
      <c r="C324" s="85"/>
      <c r="D324" s="85"/>
      <c r="E324" s="85"/>
      <c r="F324" s="94"/>
      <c r="G324" s="95"/>
      <c r="H324" s="93"/>
      <c r="I324" s="85"/>
      <c r="J324" s="96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97"/>
      <c r="Z324" s="85"/>
      <c r="AA324" s="85"/>
      <c r="AB324" s="103"/>
      <c r="AC324" s="85"/>
      <c r="AD324" s="85"/>
      <c r="AE324" s="85"/>
      <c r="AF324" s="98"/>
      <c r="AG324" s="99"/>
      <c r="AH324" s="103"/>
      <c r="AI324" s="100"/>
      <c r="AJ324" s="100"/>
      <c r="AK324" s="103"/>
      <c r="AL324" s="98"/>
      <c r="AM324" s="85"/>
      <c r="AN324" s="85"/>
      <c r="AO324" s="85"/>
      <c r="AP324" s="93"/>
    </row>
    <row r="325" spans="1:42" x14ac:dyDescent="0.25">
      <c r="A325" s="93"/>
      <c r="B325" s="85"/>
      <c r="C325" s="85"/>
      <c r="D325" s="85"/>
      <c r="E325" s="85"/>
      <c r="F325" s="94"/>
      <c r="G325" s="95"/>
      <c r="H325" s="93"/>
      <c r="I325" s="85"/>
      <c r="J325" s="96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97"/>
      <c r="Z325" s="85"/>
      <c r="AA325" s="85"/>
      <c r="AB325" s="103"/>
      <c r="AC325" s="85"/>
      <c r="AD325" s="85"/>
      <c r="AE325" s="85"/>
      <c r="AF325" s="98"/>
      <c r="AG325" s="99"/>
      <c r="AH325" s="103"/>
      <c r="AI325" s="100"/>
      <c r="AJ325" s="100"/>
      <c r="AK325" s="103"/>
      <c r="AL325" s="98"/>
      <c r="AM325" s="85"/>
      <c r="AN325" s="85"/>
      <c r="AO325" s="85"/>
      <c r="AP325" s="93"/>
    </row>
    <row r="326" spans="1:42" x14ac:dyDescent="0.25">
      <c r="A326" s="93"/>
      <c r="B326" s="85"/>
      <c r="C326" s="85"/>
      <c r="D326" s="85"/>
      <c r="E326" s="85"/>
      <c r="F326" s="94"/>
      <c r="G326" s="95"/>
      <c r="H326" s="93"/>
      <c r="I326" s="85"/>
      <c r="J326" s="96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97"/>
      <c r="Z326" s="85"/>
      <c r="AA326" s="85"/>
      <c r="AB326" s="103"/>
      <c r="AC326" s="85"/>
      <c r="AD326" s="85"/>
      <c r="AE326" s="85"/>
      <c r="AF326" s="98"/>
      <c r="AG326" s="99"/>
      <c r="AH326" s="103"/>
      <c r="AI326" s="100"/>
      <c r="AJ326" s="100"/>
      <c r="AK326" s="103"/>
      <c r="AL326" s="98"/>
      <c r="AM326" s="85"/>
      <c r="AN326" s="85"/>
      <c r="AO326" s="85"/>
      <c r="AP326" s="93"/>
    </row>
    <row r="327" spans="1:42" x14ac:dyDescent="0.25">
      <c r="A327" s="93"/>
      <c r="B327" s="85"/>
      <c r="C327" s="85"/>
      <c r="D327" s="85"/>
      <c r="E327" s="85"/>
      <c r="F327" s="94"/>
      <c r="G327" s="95"/>
      <c r="H327" s="93"/>
      <c r="I327" s="85"/>
      <c r="J327" s="96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97"/>
      <c r="Z327" s="85"/>
      <c r="AA327" s="85"/>
      <c r="AB327" s="103"/>
      <c r="AC327" s="85"/>
      <c r="AD327" s="85"/>
      <c r="AE327" s="85"/>
      <c r="AF327" s="98"/>
      <c r="AG327" s="99"/>
      <c r="AH327" s="103"/>
      <c r="AI327" s="100"/>
      <c r="AJ327" s="100"/>
      <c r="AK327" s="103"/>
      <c r="AL327" s="98"/>
      <c r="AM327" s="85"/>
      <c r="AN327" s="85"/>
      <c r="AO327" s="85"/>
      <c r="AP327" s="93"/>
    </row>
    <row r="328" spans="1:42" x14ac:dyDescent="0.25">
      <c r="A328" s="93"/>
      <c r="B328" s="85"/>
      <c r="C328" s="85"/>
      <c r="D328" s="85"/>
      <c r="E328" s="85"/>
      <c r="F328" s="94"/>
      <c r="G328" s="95"/>
      <c r="H328" s="93"/>
      <c r="I328" s="85"/>
      <c r="J328" s="96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97"/>
      <c r="Z328" s="85"/>
      <c r="AA328" s="85"/>
      <c r="AB328" s="103"/>
      <c r="AC328" s="85"/>
      <c r="AD328" s="85"/>
      <c r="AE328" s="85"/>
      <c r="AF328" s="98"/>
      <c r="AG328" s="99"/>
      <c r="AH328" s="103"/>
      <c r="AI328" s="100"/>
      <c r="AJ328" s="100"/>
      <c r="AK328" s="103"/>
      <c r="AL328" s="98"/>
      <c r="AM328" s="85"/>
      <c r="AN328" s="85"/>
      <c r="AO328" s="85"/>
      <c r="AP328" s="93"/>
    </row>
    <row r="329" spans="1:42" x14ac:dyDescent="0.25">
      <c r="A329" s="93"/>
      <c r="B329" s="85"/>
      <c r="C329" s="85"/>
      <c r="D329" s="85"/>
      <c r="E329" s="85"/>
      <c r="F329" s="94"/>
      <c r="G329" s="95"/>
      <c r="H329" s="93"/>
      <c r="I329" s="85"/>
      <c r="J329" s="96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97"/>
      <c r="Z329" s="85"/>
      <c r="AA329" s="85"/>
      <c r="AB329" s="103"/>
      <c r="AC329" s="85"/>
      <c r="AD329" s="85"/>
      <c r="AE329" s="85"/>
      <c r="AF329" s="98"/>
      <c r="AG329" s="99"/>
      <c r="AH329" s="103"/>
      <c r="AI329" s="100"/>
      <c r="AJ329" s="100"/>
      <c r="AK329" s="103"/>
      <c r="AL329" s="98"/>
      <c r="AM329" s="85"/>
      <c r="AN329" s="85"/>
      <c r="AO329" s="85"/>
      <c r="AP329" s="93"/>
    </row>
    <row r="330" spans="1:42" x14ac:dyDescent="0.25">
      <c r="A330" s="93"/>
      <c r="B330" s="85"/>
      <c r="C330" s="85"/>
      <c r="D330" s="85"/>
      <c r="E330" s="85"/>
      <c r="F330" s="94"/>
      <c r="G330" s="95"/>
      <c r="H330" s="93"/>
      <c r="I330" s="85"/>
      <c r="J330" s="96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97"/>
      <c r="Z330" s="85"/>
      <c r="AA330" s="85"/>
      <c r="AB330" s="103"/>
      <c r="AC330" s="85"/>
      <c r="AD330" s="85"/>
      <c r="AE330" s="85"/>
      <c r="AF330" s="98"/>
      <c r="AG330" s="99"/>
      <c r="AH330" s="103"/>
      <c r="AI330" s="100"/>
      <c r="AJ330" s="100"/>
      <c r="AK330" s="103"/>
      <c r="AL330" s="98"/>
      <c r="AM330" s="85"/>
      <c r="AN330" s="85"/>
      <c r="AO330" s="85"/>
      <c r="AP330" s="93"/>
    </row>
    <row r="331" spans="1:42" x14ac:dyDescent="0.25">
      <c r="A331" s="93"/>
      <c r="B331" s="85"/>
      <c r="C331" s="85"/>
      <c r="D331" s="85"/>
      <c r="E331" s="85"/>
      <c r="F331" s="94"/>
      <c r="G331" s="95"/>
      <c r="H331" s="93"/>
      <c r="I331" s="85"/>
      <c r="J331" s="96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97"/>
      <c r="Z331" s="85"/>
      <c r="AA331" s="85"/>
      <c r="AB331" s="103"/>
      <c r="AC331" s="85"/>
      <c r="AD331" s="85"/>
      <c r="AE331" s="85"/>
      <c r="AF331" s="98"/>
      <c r="AG331" s="99"/>
      <c r="AH331" s="103"/>
      <c r="AI331" s="100"/>
      <c r="AJ331" s="100"/>
      <c r="AK331" s="103"/>
      <c r="AL331" s="98"/>
      <c r="AM331" s="85"/>
      <c r="AN331" s="85"/>
      <c r="AO331" s="85"/>
      <c r="AP331" s="93"/>
    </row>
    <row r="332" spans="1:42" x14ac:dyDescent="0.25">
      <c r="A332" s="93"/>
      <c r="B332" s="85"/>
      <c r="C332" s="85"/>
      <c r="D332" s="85"/>
      <c r="E332" s="85"/>
      <c r="F332" s="94"/>
      <c r="G332" s="95"/>
      <c r="H332" s="93"/>
      <c r="I332" s="85"/>
      <c r="J332" s="96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104"/>
      <c r="Z332" s="85"/>
      <c r="AA332" s="85"/>
      <c r="AB332" s="103"/>
      <c r="AC332" s="85"/>
      <c r="AD332" s="85"/>
      <c r="AE332" s="85"/>
      <c r="AF332" s="98"/>
      <c r="AG332" s="99"/>
      <c r="AH332" s="103"/>
      <c r="AI332" s="100"/>
      <c r="AJ332" s="100"/>
      <c r="AK332" s="103"/>
      <c r="AL332" s="98"/>
      <c r="AM332" s="85"/>
      <c r="AN332" s="85"/>
      <c r="AO332" s="85"/>
      <c r="AP332" s="93"/>
    </row>
    <row r="333" spans="1:42" x14ac:dyDescent="0.25">
      <c r="A333" s="93"/>
      <c r="B333" s="85"/>
      <c r="C333" s="85"/>
      <c r="D333" s="85"/>
      <c r="E333" s="85"/>
      <c r="F333" s="94"/>
      <c r="G333" s="95"/>
      <c r="H333" s="93"/>
      <c r="I333" s="85"/>
      <c r="J333" s="96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104"/>
      <c r="Z333" s="85"/>
      <c r="AA333" s="85"/>
      <c r="AB333" s="103"/>
      <c r="AC333" s="85"/>
      <c r="AD333" s="85"/>
      <c r="AE333" s="85"/>
      <c r="AF333" s="98"/>
      <c r="AG333" s="99"/>
      <c r="AH333" s="103"/>
      <c r="AI333" s="100"/>
      <c r="AJ333" s="100"/>
      <c r="AK333" s="103"/>
      <c r="AL333" s="98"/>
      <c r="AM333" s="85"/>
      <c r="AN333" s="85"/>
      <c r="AO333" s="85"/>
      <c r="AP333" s="93"/>
    </row>
    <row r="334" spans="1:42" x14ac:dyDescent="0.25">
      <c r="A334" s="93"/>
      <c r="B334" s="85"/>
      <c r="C334" s="85"/>
      <c r="D334" s="85"/>
      <c r="E334" s="85"/>
      <c r="F334" s="94"/>
      <c r="G334" s="95"/>
      <c r="H334" s="93"/>
      <c r="I334" s="85"/>
      <c r="J334" s="96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104"/>
      <c r="Z334" s="85"/>
      <c r="AA334" s="85"/>
      <c r="AB334" s="103"/>
      <c r="AC334" s="85"/>
      <c r="AD334" s="85"/>
      <c r="AE334" s="85"/>
      <c r="AF334" s="98"/>
      <c r="AG334" s="99"/>
      <c r="AH334" s="103"/>
      <c r="AI334" s="100"/>
      <c r="AJ334" s="100"/>
      <c r="AK334" s="103"/>
      <c r="AL334" s="98"/>
      <c r="AM334" s="85"/>
      <c r="AN334" s="85"/>
      <c r="AO334" s="85"/>
      <c r="AP334" s="93"/>
    </row>
    <row r="335" spans="1:42" x14ac:dyDescent="0.25">
      <c r="A335" s="93"/>
      <c r="B335" s="85"/>
      <c r="C335" s="85"/>
      <c r="D335" s="85"/>
      <c r="E335" s="85"/>
      <c r="F335" s="94"/>
      <c r="G335" s="95"/>
      <c r="H335" s="93"/>
      <c r="I335" s="85"/>
      <c r="J335" s="96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104"/>
      <c r="Z335" s="85"/>
      <c r="AA335" s="85"/>
      <c r="AB335" s="103"/>
      <c r="AC335" s="85"/>
      <c r="AD335" s="85"/>
      <c r="AE335" s="85"/>
      <c r="AF335" s="98"/>
      <c r="AG335" s="99"/>
      <c r="AH335" s="103"/>
      <c r="AI335" s="100"/>
      <c r="AJ335" s="100"/>
      <c r="AK335" s="103"/>
      <c r="AL335" s="98"/>
      <c r="AM335" s="85"/>
      <c r="AN335" s="85"/>
      <c r="AO335" s="85"/>
      <c r="AP335" s="93"/>
    </row>
    <row r="336" spans="1:42" x14ac:dyDescent="0.25">
      <c r="A336" s="93"/>
      <c r="B336" s="85"/>
      <c r="C336" s="85"/>
      <c r="D336" s="85"/>
      <c r="E336" s="85"/>
      <c r="F336" s="94"/>
      <c r="G336" s="95"/>
      <c r="H336" s="93"/>
      <c r="I336" s="85"/>
      <c r="J336" s="96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104"/>
      <c r="Z336" s="85"/>
      <c r="AA336" s="85"/>
      <c r="AB336" s="103"/>
      <c r="AC336" s="85"/>
      <c r="AD336" s="85"/>
      <c r="AE336" s="85"/>
      <c r="AF336" s="98"/>
      <c r="AG336" s="99"/>
      <c r="AH336" s="103"/>
      <c r="AI336" s="100"/>
      <c r="AJ336" s="100"/>
      <c r="AK336" s="103"/>
      <c r="AL336" s="98"/>
      <c r="AM336" s="85"/>
      <c r="AN336" s="85"/>
      <c r="AO336" s="85"/>
      <c r="AP336" s="93"/>
    </row>
    <row r="337" spans="1:42" x14ac:dyDescent="0.25">
      <c r="A337" s="93"/>
      <c r="B337" s="85"/>
      <c r="C337" s="85"/>
      <c r="D337" s="85"/>
      <c r="E337" s="85"/>
      <c r="F337" s="94"/>
      <c r="G337" s="95"/>
      <c r="H337" s="93"/>
      <c r="I337" s="85"/>
      <c r="J337" s="96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104"/>
      <c r="Z337" s="85"/>
      <c r="AA337" s="85"/>
      <c r="AB337" s="103"/>
      <c r="AC337" s="85"/>
      <c r="AD337" s="85"/>
      <c r="AE337" s="85"/>
      <c r="AF337" s="98"/>
      <c r="AG337" s="99"/>
      <c r="AH337" s="103"/>
      <c r="AI337" s="100"/>
      <c r="AJ337" s="100"/>
      <c r="AK337" s="103"/>
      <c r="AL337" s="98"/>
      <c r="AM337" s="85"/>
      <c r="AN337" s="85"/>
      <c r="AO337" s="85"/>
      <c r="AP337" s="93"/>
    </row>
    <row r="338" spans="1:42" x14ac:dyDescent="0.25">
      <c r="A338" s="93"/>
      <c r="B338" s="85"/>
      <c r="C338" s="85"/>
      <c r="D338" s="85"/>
      <c r="E338" s="85"/>
      <c r="F338" s="94"/>
      <c r="G338" s="95"/>
      <c r="H338" s="93"/>
      <c r="I338" s="85"/>
      <c r="J338" s="96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104"/>
      <c r="Z338" s="85"/>
      <c r="AA338" s="85"/>
      <c r="AB338" s="103"/>
      <c r="AC338" s="85"/>
      <c r="AD338" s="85"/>
      <c r="AE338" s="85"/>
      <c r="AF338" s="98"/>
      <c r="AG338" s="99"/>
      <c r="AH338" s="103"/>
      <c r="AI338" s="100"/>
      <c r="AJ338" s="100"/>
      <c r="AK338" s="103"/>
      <c r="AL338" s="98"/>
      <c r="AM338" s="85"/>
      <c r="AN338" s="85"/>
      <c r="AO338" s="85"/>
      <c r="AP338" s="93"/>
    </row>
    <row r="339" spans="1:42" x14ac:dyDescent="0.25">
      <c r="A339" s="93"/>
      <c r="B339" s="85"/>
      <c r="C339" s="85"/>
      <c r="D339" s="85"/>
      <c r="E339" s="85"/>
      <c r="F339" s="94"/>
      <c r="G339" s="95"/>
      <c r="H339" s="93"/>
      <c r="I339" s="85"/>
      <c r="J339" s="96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104"/>
      <c r="Z339" s="85"/>
      <c r="AA339" s="85"/>
      <c r="AB339" s="103"/>
      <c r="AC339" s="85"/>
      <c r="AD339" s="85"/>
      <c r="AE339" s="85"/>
      <c r="AF339" s="98"/>
      <c r="AG339" s="99"/>
      <c r="AH339" s="103"/>
      <c r="AI339" s="100"/>
      <c r="AJ339" s="100"/>
      <c r="AK339" s="103"/>
      <c r="AL339" s="98"/>
      <c r="AM339" s="85"/>
      <c r="AN339" s="85"/>
      <c r="AO339" s="85"/>
      <c r="AP339" s="93"/>
    </row>
    <row r="340" spans="1:42" x14ac:dyDescent="0.25">
      <c r="A340" s="93"/>
      <c r="B340" s="85"/>
      <c r="C340" s="85"/>
      <c r="D340" s="85"/>
      <c r="E340" s="85"/>
      <c r="F340" s="94"/>
      <c r="G340" s="95"/>
      <c r="H340" s="93"/>
      <c r="I340" s="85"/>
      <c r="J340" s="96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104"/>
      <c r="Z340" s="85"/>
      <c r="AA340" s="85"/>
      <c r="AB340" s="103"/>
      <c r="AC340" s="85"/>
      <c r="AD340" s="85"/>
      <c r="AE340" s="85"/>
      <c r="AF340" s="98"/>
      <c r="AG340" s="99"/>
      <c r="AH340" s="103"/>
      <c r="AI340" s="100"/>
      <c r="AJ340" s="100"/>
      <c r="AK340" s="103"/>
      <c r="AL340" s="98"/>
      <c r="AM340" s="85"/>
      <c r="AN340" s="85"/>
      <c r="AO340" s="85"/>
      <c r="AP340" s="93"/>
    </row>
    <row r="341" spans="1:42" x14ac:dyDescent="0.25">
      <c r="A341" s="93"/>
      <c r="B341" s="85"/>
      <c r="C341" s="85"/>
      <c r="D341" s="85"/>
      <c r="E341" s="85"/>
      <c r="F341" s="94"/>
      <c r="G341" s="95"/>
      <c r="H341" s="93"/>
      <c r="I341" s="85"/>
      <c r="J341" s="96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104"/>
      <c r="Z341" s="85"/>
      <c r="AA341" s="85"/>
      <c r="AB341" s="103"/>
      <c r="AC341" s="85"/>
      <c r="AD341" s="85"/>
      <c r="AE341" s="85"/>
      <c r="AF341" s="98"/>
      <c r="AG341" s="99"/>
      <c r="AH341" s="103"/>
      <c r="AI341" s="100"/>
      <c r="AJ341" s="100"/>
      <c r="AK341" s="103"/>
      <c r="AL341" s="98"/>
      <c r="AM341" s="85"/>
      <c r="AN341" s="85"/>
      <c r="AO341" s="85"/>
      <c r="AP341" s="93"/>
    </row>
    <row r="342" spans="1:42" x14ac:dyDescent="0.25">
      <c r="A342" s="93"/>
      <c r="B342" s="85"/>
      <c r="C342" s="85"/>
      <c r="D342" s="85"/>
      <c r="E342" s="85"/>
      <c r="F342" s="94"/>
      <c r="G342" s="95"/>
      <c r="H342" s="93"/>
      <c r="I342" s="85"/>
      <c r="J342" s="96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104"/>
      <c r="Z342" s="85"/>
      <c r="AA342" s="85"/>
      <c r="AB342" s="103"/>
      <c r="AC342" s="85"/>
      <c r="AD342" s="85"/>
      <c r="AE342" s="85"/>
      <c r="AF342" s="98"/>
      <c r="AG342" s="99"/>
      <c r="AH342" s="103"/>
      <c r="AI342" s="100"/>
      <c r="AJ342" s="100"/>
      <c r="AK342" s="103"/>
      <c r="AL342" s="98"/>
      <c r="AM342" s="85"/>
      <c r="AN342" s="85"/>
      <c r="AO342" s="85"/>
      <c r="AP342" s="93"/>
    </row>
    <row r="343" spans="1:42" x14ac:dyDescent="0.25">
      <c r="A343" s="93"/>
      <c r="B343" s="85"/>
      <c r="C343" s="85"/>
      <c r="D343" s="85"/>
      <c r="E343" s="85"/>
      <c r="F343" s="94"/>
      <c r="G343" s="95"/>
      <c r="H343" s="93"/>
      <c r="I343" s="85"/>
      <c r="J343" s="96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104"/>
      <c r="Z343" s="85"/>
      <c r="AA343" s="85"/>
      <c r="AB343" s="103"/>
      <c r="AC343" s="85"/>
      <c r="AD343" s="85"/>
      <c r="AE343" s="85"/>
      <c r="AF343" s="98"/>
      <c r="AG343" s="99"/>
      <c r="AH343" s="103"/>
      <c r="AI343" s="100"/>
      <c r="AJ343" s="100"/>
      <c r="AK343" s="103"/>
      <c r="AL343" s="98"/>
      <c r="AM343" s="85"/>
      <c r="AN343" s="85"/>
      <c r="AO343" s="85"/>
      <c r="AP343" s="93"/>
    </row>
    <row r="344" spans="1:42" x14ac:dyDescent="0.25">
      <c r="A344" s="93"/>
      <c r="B344" s="85"/>
      <c r="C344" s="85"/>
      <c r="D344" s="85"/>
      <c r="E344" s="85"/>
      <c r="F344" s="94"/>
      <c r="G344" s="95"/>
      <c r="H344" s="93"/>
      <c r="I344" s="85"/>
      <c r="J344" s="96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104"/>
      <c r="Z344" s="85"/>
      <c r="AA344" s="85"/>
      <c r="AB344" s="103"/>
      <c r="AC344" s="85"/>
      <c r="AD344" s="85"/>
      <c r="AE344" s="85"/>
      <c r="AF344" s="98"/>
      <c r="AG344" s="99"/>
      <c r="AH344" s="103"/>
      <c r="AI344" s="100"/>
      <c r="AJ344" s="100"/>
      <c r="AK344" s="103"/>
      <c r="AL344" s="98"/>
      <c r="AM344" s="85"/>
      <c r="AN344" s="85"/>
      <c r="AO344" s="85"/>
      <c r="AP344" s="93"/>
    </row>
    <row r="345" spans="1:42" x14ac:dyDescent="0.25">
      <c r="A345" s="93"/>
      <c r="B345" s="85"/>
      <c r="C345" s="85"/>
      <c r="D345" s="85"/>
      <c r="E345" s="85"/>
      <c r="F345" s="94"/>
      <c r="G345" s="95"/>
      <c r="H345" s="93"/>
      <c r="I345" s="85"/>
      <c r="J345" s="96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104"/>
      <c r="Z345" s="85"/>
      <c r="AA345" s="85"/>
      <c r="AB345" s="103"/>
      <c r="AC345" s="85"/>
      <c r="AD345" s="85"/>
      <c r="AE345" s="85"/>
      <c r="AF345" s="98"/>
      <c r="AG345" s="99"/>
      <c r="AH345" s="103"/>
      <c r="AI345" s="100"/>
      <c r="AJ345" s="100"/>
      <c r="AK345" s="103"/>
      <c r="AL345" s="98"/>
      <c r="AM345" s="85"/>
      <c r="AN345" s="85"/>
      <c r="AO345" s="85"/>
      <c r="AP345" s="93"/>
    </row>
    <row r="346" spans="1:42" x14ac:dyDescent="0.25">
      <c r="A346" s="93"/>
      <c r="B346" s="85"/>
      <c r="C346" s="85"/>
      <c r="D346" s="85"/>
      <c r="E346" s="85"/>
      <c r="F346" s="94"/>
      <c r="G346" s="95"/>
      <c r="H346" s="93"/>
      <c r="I346" s="85"/>
      <c r="J346" s="96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104"/>
      <c r="Z346" s="85"/>
      <c r="AA346" s="85"/>
      <c r="AB346" s="103"/>
      <c r="AC346" s="85"/>
      <c r="AD346" s="85"/>
      <c r="AE346" s="85"/>
      <c r="AF346" s="98"/>
      <c r="AG346" s="99"/>
      <c r="AH346" s="103"/>
      <c r="AI346" s="100"/>
      <c r="AJ346" s="100"/>
      <c r="AK346" s="103"/>
      <c r="AL346" s="98"/>
      <c r="AM346" s="85"/>
      <c r="AN346" s="85"/>
      <c r="AO346" s="85"/>
      <c r="AP346" s="93"/>
    </row>
    <row r="347" spans="1:42" x14ac:dyDescent="0.25">
      <c r="A347" s="93"/>
      <c r="B347" s="85"/>
      <c r="C347" s="85"/>
      <c r="D347" s="85"/>
      <c r="E347" s="85"/>
      <c r="F347" s="94"/>
      <c r="G347" s="95"/>
      <c r="H347" s="93"/>
      <c r="I347" s="85"/>
      <c r="J347" s="96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104"/>
      <c r="Z347" s="85"/>
      <c r="AA347" s="85"/>
      <c r="AB347" s="103"/>
      <c r="AC347" s="85"/>
      <c r="AD347" s="85"/>
      <c r="AE347" s="85"/>
      <c r="AF347" s="98"/>
      <c r="AG347" s="99"/>
      <c r="AH347" s="103"/>
      <c r="AI347" s="100"/>
      <c r="AJ347" s="100"/>
      <c r="AK347" s="103"/>
      <c r="AL347" s="98"/>
      <c r="AM347" s="85"/>
      <c r="AN347" s="85"/>
      <c r="AO347" s="85"/>
      <c r="AP347" s="93"/>
    </row>
    <row r="348" spans="1:42" x14ac:dyDescent="0.25">
      <c r="A348" s="93"/>
      <c r="B348" s="85"/>
      <c r="C348" s="85"/>
      <c r="D348" s="85"/>
      <c r="E348" s="85"/>
      <c r="F348" s="94"/>
      <c r="G348" s="95"/>
      <c r="H348" s="93"/>
      <c r="I348" s="85"/>
      <c r="J348" s="96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104"/>
      <c r="Z348" s="85"/>
      <c r="AA348" s="85"/>
      <c r="AB348" s="103"/>
      <c r="AC348" s="85"/>
      <c r="AD348" s="85"/>
      <c r="AE348" s="85"/>
      <c r="AF348" s="98"/>
      <c r="AG348" s="99"/>
      <c r="AH348" s="103"/>
      <c r="AI348" s="100"/>
      <c r="AJ348" s="100"/>
      <c r="AK348" s="103"/>
      <c r="AL348" s="98"/>
      <c r="AM348" s="85"/>
      <c r="AN348" s="85"/>
      <c r="AO348" s="85"/>
      <c r="AP348" s="93"/>
    </row>
    <row r="349" spans="1:42" x14ac:dyDescent="0.25">
      <c r="A349" s="93"/>
      <c r="B349" s="85"/>
      <c r="C349" s="85"/>
      <c r="D349" s="85"/>
      <c r="E349" s="85"/>
      <c r="F349" s="94"/>
      <c r="G349" s="95"/>
      <c r="H349" s="93"/>
      <c r="I349" s="85"/>
      <c r="J349" s="96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104"/>
      <c r="Z349" s="85"/>
      <c r="AA349" s="85"/>
      <c r="AB349" s="103"/>
      <c r="AC349" s="85"/>
      <c r="AD349" s="85"/>
      <c r="AE349" s="85"/>
      <c r="AF349" s="98"/>
      <c r="AG349" s="99"/>
      <c r="AH349" s="103"/>
      <c r="AI349" s="100"/>
      <c r="AJ349" s="100"/>
      <c r="AK349" s="103"/>
      <c r="AL349" s="98"/>
      <c r="AM349" s="85"/>
      <c r="AN349" s="85"/>
      <c r="AO349" s="85"/>
      <c r="AP349" s="93"/>
    </row>
    <row r="350" spans="1:42" x14ac:dyDescent="0.25">
      <c r="A350" s="93"/>
      <c r="B350" s="85"/>
      <c r="C350" s="85"/>
      <c r="D350" s="85"/>
      <c r="E350" s="85"/>
      <c r="F350" s="94"/>
      <c r="G350" s="95"/>
      <c r="H350" s="93"/>
      <c r="I350" s="85"/>
      <c r="J350" s="96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104"/>
      <c r="Z350" s="85"/>
      <c r="AA350" s="85"/>
      <c r="AB350" s="103"/>
      <c r="AC350" s="85"/>
      <c r="AD350" s="85"/>
      <c r="AE350" s="85"/>
      <c r="AF350" s="98"/>
      <c r="AG350" s="99"/>
      <c r="AH350" s="103"/>
      <c r="AI350" s="100"/>
      <c r="AJ350" s="100"/>
      <c r="AK350" s="103"/>
      <c r="AL350" s="98"/>
      <c r="AM350" s="85"/>
      <c r="AN350" s="85"/>
      <c r="AO350" s="85"/>
      <c r="AP350" s="93"/>
    </row>
    <row r="351" spans="1:42" x14ac:dyDescent="0.25">
      <c r="A351" s="93"/>
      <c r="B351" s="85"/>
      <c r="C351" s="85"/>
      <c r="D351" s="85"/>
      <c r="E351" s="85"/>
      <c r="F351" s="94"/>
      <c r="G351" s="95"/>
      <c r="H351" s="93"/>
      <c r="I351" s="85"/>
      <c r="J351" s="96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104"/>
      <c r="Z351" s="85"/>
      <c r="AA351" s="85"/>
      <c r="AB351" s="103"/>
      <c r="AC351" s="85"/>
      <c r="AD351" s="85"/>
      <c r="AE351" s="85"/>
      <c r="AF351" s="98"/>
      <c r="AG351" s="99"/>
      <c r="AH351" s="103"/>
      <c r="AI351" s="100"/>
      <c r="AJ351" s="100"/>
      <c r="AK351" s="103"/>
      <c r="AL351" s="98"/>
      <c r="AM351" s="85"/>
      <c r="AN351" s="85"/>
      <c r="AO351" s="85"/>
      <c r="AP351" s="93"/>
    </row>
    <row r="352" spans="1:42" x14ac:dyDescent="0.25">
      <c r="A352" s="93"/>
      <c r="B352" s="85"/>
      <c r="C352" s="85"/>
      <c r="D352" s="85"/>
      <c r="E352" s="85"/>
      <c r="F352" s="94"/>
      <c r="G352" s="95"/>
      <c r="H352" s="93"/>
      <c r="I352" s="85"/>
      <c r="J352" s="96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104"/>
      <c r="Z352" s="85"/>
      <c r="AA352" s="85"/>
      <c r="AB352" s="103"/>
      <c r="AC352" s="85"/>
      <c r="AD352" s="85"/>
      <c r="AE352" s="85"/>
      <c r="AF352" s="98"/>
      <c r="AG352" s="99"/>
      <c r="AH352" s="103"/>
      <c r="AI352" s="100"/>
      <c r="AJ352" s="100"/>
      <c r="AK352" s="103"/>
      <c r="AL352" s="98"/>
      <c r="AM352" s="85"/>
      <c r="AN352" s="85"/>
      <c r="AO352" s="85"/>
      <c r="AP352" s="93"/>
    </row>
    <row r="353" spans="1:42" x14ac:dyDescent="0.25">
      <c r="A353" s="93"/>
      <c r="B353" s="85"/>
      <c r="C353" s="85"/>
      <c r="D353" s="85"/>
      <c r="E353" s="85"/>
      <c r="F353" s="94"/>
      <c r="G353" s="95"/>
      <c r="H353" s="93"/>
      <c r="I353" s="85"/>
      <c r="J353" s="96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104"/>
      <c r="Z353" s="85"/>
      <c r="AA353" s="85"/>
      <c r="AB353" s="103"/>
      <c r="AC353" s="85"/>
      <c r="AD353" s="85"/>
      <c r="AE353" s="85"/>
      <c r="AF353" s="98"/>
      <c r="AG353" s="99"/>
      <c r="AH353" s="103"/>
      <c r="AI353" s="100"/>
      <c r="AJ353" s="100"/>
      <c r="AK353" s="103"/>
      <c r="AL353" s="98"/>
      <c r="AM353" s="85"/>
      <c r="AN353" s="85"/>
      <c r="AO353" s="85"/>
      <c r="AP353" s="93"/>
    </row>
    <row r="354" spans="1:42" x14ac:dyDescent="0.25">
      <c r="A354" s="93"/>
      <c r="B354" s="85"/>
      <c r="C354" s="85"/>
      <c r="D354" s="85"/>
      <c r="E354" s="85"/>
      <c r="F354" s="94"/>
      <c r="G354" s="95"/>
      <c r="H354" s="93"/>
      <c r="I354" s="85"/>
      <c r="J354" s="96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104"/>
      <c r="Z354" s="85"/>
      <c r="AA354" s="85"/>
      <c r="AB354" s="103"/>
      <c r="AC354" s="85"/>
      <c r="AD354" s="85"/>
      <c r="AE354" s="85"/>
      <c r="AF354" s="98"/>
      <c r="AG354" s="99"/>
      <c r="AH354" s="103"/>
      <c r="AI354" s="100"/>
      <c r="AJ354" s="100"/>
      <c r="AK354" s="103"/>
      <c r="AL354" s="98"/>
      <c r="AM354" s="85"/>
      <c r="AN354" s="85"/>
      <c r="AO354" s="85"/>
      <c r="AP354" s="93"/>
    </row>
    <row r="355" spans="1:42" x14ac:dyDescent="0.25">
      <c r="A355" s="93"/>
      <c r="B355" s="85"/>
      <c r="C355" s="85"/>
      <c r="D355" s="85"/>
      <c r="E355" s="85"/>
      <c r="F355" s="94"/>
      <c r="G355" s="95"/>
      <c r="H355" s="93"/>
      <c r="I355" s="85"/>
      <c r="J355" s="96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104"/>
      <c r="Z355" s="85"/>
      <c r="AA355" s="85"/>
      <c r="AB355" s="103"/>
      <c r="AC355" s="85"/>
      <c r="AD355" s="85"/>
      <c r="AE355" s="85"/>
      <c r="AF355" s="98"/>
      <c r="AG355" s="99"/>
      <c r="AH355" s="103"/>
      <c r="AI355" s="100"/>
      <c r="AJ355" s="100"/>
      <c r="AK355" s="103"/>
      <c r="AL355" s="98"/>
      <c r="AM355" s="85"/>
      <c r="AN355" s="85"/>
      <c r="AO355" s="85"/>
      <c r="AP355" s="93"/>
    </row>
    <row r="356" spans="1:42" x14ac:dyDescent="0.25">
      <c r="A356" s="93"/>
      <c r="B356" s="85"/>
      <c r="C356" s="85"/>
      <c r="D356" s="85"/>
      <c r="E356" s="85"/>
      <c r="F356" s="94"/>
      <c r="G356" s="95"/>
      <c r="H356" s="93"/>
      <c r="I356" s="85"/>
      <c r="J356" s="96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104"/>
      <c r="Z356" s="85"/>
      <c r="AA356" s="85"/>
      <c r="AB356" s="103"/>
      <c r="AC356" s="85"/>
      <c r="AD356" s="85"/>
      <c r="AE356" s="85"/>
      <c r="AF356" s="98"/>
      <c r="AG356" s="99"/>
      <c r="AH356" s="103"/>
      <c r="AI356" s="100"/>
      <c r="AJ356" s="100"/>
      <c r="AK356" s="103"/>
      <c r="AL356" s="98"/>
      <c r="AM356" s="85"/>
      <c r="AN356" s="85"/>
      <c r="AO356" s="85"/>
      <c r="AP356" s="93"/>
    </row>
    <row r="357" spans="1:42" x14ac:dyDescent="0.25">
      <c r="A357" s="93"/>
      <c r="B357" s="85"/>
      <c r="C357" s="85"/>
      <c r="D357" s="85"/>
      <c r="E357" s="85"/>
      <c r="F357" s="94"/>
      <c r="G357" s="95"/>
      <c r="H357" s="93"/>
      <c r="I357" s="85"/>
      <c r="J357" s="96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104"/>
      <c r="Z357" s="85"/>
      <c r="AA357" s="85"/>
      <c r="AB357" s="103"/>
      <c r="AC357" s="85"/>
      <c r="AD357" s="85"/>
      <c r="AE357" s="85"/>
      <c r="AF357" s="98"/>
      <c r="AG357" s="99"/>
      <c r="AH357" s="103"/>
      <c r="AI357" s="100"/>
      <c r="AJ357" s="100"/>
      <c r="AK357" s="103"/>
      <c r="AL357" s="98"/>
      <c r="AM357" s="85"/>
      <c r="AN357" s="85"/>
      <c r="AO357" s="85"/>
      <c r="AP357" s="93"/>
    </row>
    <row r="358" spans="1:42" x14ac:dyDescent="0.25">
      <c r="A358" s="93"/>
      <c r="B358" s="85"/>
      <c r="C358" s="85"/>
      <c r="D358" s="85"/>
      <c r="E358" s="85"/>
      <c r="F358" s="94"/>
      <c r="G358" s="95"/>
      <c r="H358" s="93"/>
      <c r="I358" s="85"/>
      <c r="J358" s="96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104"/>
      <c r="Z358" s="85"/>
      <c r="AA358" s="85"/>
      <c r="AB358" s="103"/>
      <c r="AC358" s="85"/>
      <c r="AD358" s="85"/>
      <c r="AE358" s="85"/>
      <c r="AF358" s="98"/>
      <c r="AG358" s="99"/>
      <c r="AH358" s="103"/>
      <c r="AI358" s="100"/>
      <c r="AJ358" s="100"/>
      <c r="AK358" s="103"/>
      <c r="AL358" s="98"/>
      <c r="AM358" s="85"/>
      <c r="AN358" s="85"/>
      <c r="AO358" s="85"/>
      <c r="AP358" s="93"/>
    </row>
    <row r="359" spans="1:42" x14ac:dyDescent="0.25">
      <c r="A359" s="93"/>
      <c r="B359" s="85"/>
      <c r="C359" s="85"/>
      <c r="D359" s="85"/>
      <c r="E359" s="85"/>
      <c r="F359" s="94"/>
      <c r="G359" s="95"/>
      <c r="H359" s="93"/>
      <c r="I359" s="85"/>
      <c r="J359" s="96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104"/>
      <c r="Z359" s="85"/>
      <c r="AA359" s="85"/>
      <c r="AB359" s="103"/>
      <c r="AC359" s="85"/>
      <c r="AD359" s="85"/>
      <c r="AE359" s="85"/>
      <c r="AF359" s="98"/>
      <c r="AG359" s="99"/>
      <c r="AH359" s="103"/>
      <c r="AI359" s="100"/>
      <c r="AJ359" s="100"/>
      <c r="AK359" s="103"/>
      <c r="AL359" s="98"/>
      <c r="AM359" s="85"/>
      <c r="AN359" s="85"/>
      <c r="AO359" s="85"/>
      <c r="AP359" s="93"/>
    </row>
    <row r="360" spans="1:42" x14ac:dyDescent="0.25">
      <c r="A360" s="93"/>
      <c r="B360" s="85"/>
      <c r="C360" s="85"/>
      <c r="D360" s="85"/>
      <c r="E360" s="85"/>
      <c r="F360" s="94"/>
      <c r="G360" s="95"/>
      <c r="H360" s="93"/>
      <c r="I360" s="85"/>
      <c r="J360" s="96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104"/>
      <c r="Z360" s="85"/>
      <c r="AA360" s="85"/>
      <c r="AB360" s="103"/>
      <c r="AC360" s="85"/>
      <c r="AD360" s="85"/>
      <c r="AE360" s="85"/>
      <c r="AF360" s="98"/>
      <c r="AG360" s="99"/>
      <c r="AH360" s="103"/>
      <c r="AI360" s="100"/>
      <c r="AJ360" s="100"/>
      <c r="AK360" s="103"/>
      <c r="AL360" s="98"/>
      <c r="AM360" s="85"/>
      <c r="AN360" s="85"/>
      <c r="AO360" s="85"/>
      <c r="AP360" s="93"/>
    </row>
    <row r="361" spans="1:42" x14ac:dyDescent="0.25">
      <c r="A361" s="93"/>
      <c r="B361" s="85"/>
      <c r="C361" s="85"/>
      <c r="D361" s="85"/>
      <c r="E361" s="85"/>
      <c r="F361" s="94"/>
      <c r="G361" s="95"/>
      <c r="H361" s="93"/>
      <c r="I361" s="85"/>
      <c r="J361" s="96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104"/>
      <c r="Z361" s="85"/>
      <c r="AA361" s="85"/>
      <c r="AB361" s="103"/>
      <c r="AC361" s="85"/>
      <c r="AD361" s="85"/>
      <c r="AE361" s="85"/>
      <c r="AF361" s="98"/>
      <c r="AG361" s="99"/>
      <c r="AH361" s="103"/>
      <c r="AI361" s="100"/>
      <c r="AJ361" s="100"/>
      <c r="AK361" s="103"/>
      <c r="AL361" s="98"/>
      <c r="AM361" s="85"/>
      <c r="AN361" s="85"/>
      <c r="AO361" s="85"/>
      <c r="AP361" s="93"/>
    </row>
    <row r="362" spans="1:42" x14ac:dyDescent="0.25">
      <c r="A362" s="93"/>
      <c r="B362" s="85"/>
      <c r="C362" s="85"/>
      <c r="D362" s="85"/>
      <c r="E362" s="85"/>
      <c r="F362" s="94"/>
      <c r="G362" s="95"/>
      <c r="H362" s="93"/>
      <c r="I362" s="85"/>
      <c r="J362" s="96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104"/>
      <c r="Z362" s="85"/>
      <c r="AA362" s="85"/>
      <c r="AB362" s="103"/>
      <c r="AC362" s="85"/>
      <c r="AD362" s="85"/>
      <c r="AE362" s="85"/>
      <c r="AF362" s="98"/>
      <c r="AG362" s="99"/>
      <c r="AH362" s="103"/>
      <c r="AI362" s="100"/>
      <c r="AJ362" s="100"/>
      <c r="AK362" s="103"/>
      <c r="AL362" s="98"/>
      <c r="AM362" s="85"/>
      <c r="AN362" s="85"/>
      <c r="AO362" s="85"/>
      <c r="AP362" s="93"/>
    </row>
    <row r="363" spans="1:42" x14ac:dyDescent="0.25">
      <c r="A363" s="93"/>
      <c r="B363" s="85"/>
      <c r="C363" s="85"/>
      <c r="D363" s="85"/>
      <c r="E363" s="85"/>
      <c r="F363" s="94"/>
      <c r="G363" s="95"/>
      <c r="H363" s="93"/>
      <c r="I363" s="85"/>
      <c r="J363" s="96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104"/>
      <c r="Z363" s="85"/>
      <c r="AA363" s="85"/>
      <c r="AB363" s="103"/>
      <c r="AC363" s="85"/>
      <c r="AD363" s="85"/>
      <c r="AE363" s="85"/>
      <c r="AF363" s="98"/>
      <c r="AG363" s="99"/>
      <c r="AH363" s="103"/>
      <c r="AI363" s="100"/>
      <c r="AJ363" s="100"/>
      <c r="AK363" s="103"/>
      <c r="AL363" s="98"/>
      <c r="AM363" s="85"/>
      <c r="AN363" s="85"/>
      <c r="AO363" s="85"/>
      <c r="AP363" s="93"/>
    </row>
    <row r="364" spans="1:42" x14ac:dyDescent="0.25">
      <c r="A364" s="93"/>
      <c r="B364" s="85"/>
      <c r="C364" s="85"/>
      <c r="D364" s="85"/>
      <c r="E364" s="85"/>
      <c r="F364" s="94"/>
      <c r="G364" s="95"/>
      <c r="H364" s="93"/>
      <c r="I364" s="85"/>
      <c r="J364" s="96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104"/>
      <c r="Z364" s="85"/>
      <c r="AA364" s="85"/>
      <c r="AB364" s="103"/>
      <c r="AC364" s="85"/>
      <c r="AD364" s="85"/>
      <c r="AE364" s="85"/>
      <c r="AF364" s="98"/>
      <c r="AG364" s="99"/>
      <c r="AH364" s="103"/>
      <c r="AI364" s="100"/>
      <c r="AJ364" s="100"/>
      <c r="AK364" s="103"/>
      <c r="AL364" s="98"/>
      <c r="AM364" s="85"/>
      <c r="AN364" s="85"/>
      <c r="AO364" s="85"/>
      <c r="AP364" s="93"/>
    </row>
    <row r="365" spans="1:42" x14ac:dyDescent="0.25">
      <c r="A365" s="93"/>
      <c r="B365" s="85"/>
      <c r="C365" s="85"/>
      <c r="D365" s="85"/>
      <c r="E365" s="85"/>
      <c r="F365" s="94"/>
      <c r="G365" s="95"/>
      <c r="H365" s="93"/>
      <c r="I365" s="85"/>
      <c r="J365" s="96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104"/>
      <c r="Z365" s="85"/>
      <c r="AA365" s="85"/>
      <c r="AB365" s="103"/>
      <c r="AC365" s="85"/>
      <c r="AD365" s="85"/>
      <c r="AE365" s="85"/>
      <c r="AF365" s="98"/>
      <c r="AG365" s="99"/>
      <c r="AH365" s="103"/>
      <c r="AI365" s="100"/>
      <c r="AJ365" s="100"/>
      <c r="AK365" s="103"/>
      <c r="AL365" s="98"/>
      <c r="AM365" s="85"/>
      <c r="AN365" s="85"/>
      <c r="AO365" s="85"/>
      <c r="AP365" s="93"/>
    </row>
    <row r="366" spans="1:42" x14ac:dyDescent="0.25">
      <c r="A366" s="93"/>
      <c r="B366" s="85"/>
      <c r="C366" s="85"/>
      <c r="D366" s="85"/>
      <c r="E366" s="85"/>
      <c r="F366" s="94"/>
      <c r="G366" s="95"/>
      <c r="H366" s="93"/>
      <c r="I366" s="85"/>
      <c r="J366" s="96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104"/>
      <c r="Z366" s="85"/>
      <c r="AA366" s="85"/>
      <c r="AB366" s="103"/>
      <c r="AC366" s="85"/>
      <c r="AD366" s="85"/>
      <c r="AE366" s="85"/>
      <c r="AF366" s="98"/>
      <c r="AG366" s="99"/>
      <c r="AH366" s="103"/>
      <c r="AI366" s="100"/>
      <c r="AJ366" s="100"/>
      <c r="AK366" s="103"/>
      <c r="AL366" s="98"/>
      <c r="AM366" s="85"/>
      <c r="AN366" s="85"/>
      <c r="AO366" s="85"/>
      <c r="AP366" s="93"/>
    </row>
    <row r="367" spans="1:42" x14ac:dyDescent="0.25">
      <c r="A367" s="93"/>
      <c r="B367" s="85"/>
      <c r="C367" s="85"/>
      <c r="D367" s="85"/>
      <c r="E367" s="85"/>
      <c r="F367" s="94"/>
      <c r="G367" s="95"/>
      <c r="H367" s="93"/>
      <c r="I367" s="85"/>
      <c r="J367" s="96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104"/>
      <c r="Z367" s="85"/>
      <c r="AA367" s="85"/>
      <c r="AB367" s="103"/>
      <c r="AC367" s="85"/>
      <c r="AD367" s="85"/>
      <c r="AE367" s="85"/>
      <c r="AF367" s="98"/>
      <c r="AG367" s="99"/>
      <c r="AH367" s="103"/>
      <c r="AI367" s="100"/>
      <c r="AJ367" s="100"/>
      <c r="AK367" s="103"/>
      <c r="AL367" s="98"/>
      <c r="AM367" s="85"/>
      <c r="AN367" s="85"/>
      <c r="AO367" s="85"/>
      <c r="AP367" s="93"/>
    </row>
    <row r="368" spans="1:42" x14ac:dyDescent="0.25">
      <c r="A368" s="93"/>
      <c r="B368" s="85"/>
      <c r="C368" s="85"/>
      <c r="D368" s="85"/>
      <c r="E368" s="85"/>
      <c r="F368" s="94"/>
      <c r="G368" s="95"/>
      <c r="H368" s="93"/>
      <c r="I368" s="85"/>
      <c r="J368" s="96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104"/>
      <c r="Z368" s="85"/>
      <c r="AA368" s="85"/>
      <c r="AB368" s="103"/>
      <c r="AC368" s="85"/>
      <c r="AD368" s="85"/>
      <c r="AE368" s="85"/>
      <c r="AF368" s="98"/>
      <c r="AG368" s="99"/>
      <c r="AH368" s="103"/>
      <c r="AI368" s="100"/>
      <c r="AJ368" s="100"/>
      <c r="AK368" s="103"/>
      <c r="AL368" s="98"/>
      <c r="AM368" s="85"/>
      <c r="AN368" s="85"/>
      <c r="AO368" s="85"/>
      <c r="AP368" s="93"/>
    </row>
    <row r="369" spans="1:42" x14ac:dyDescent="0.25">
      <c r="A369" s="93"/>
      <c r="B369" s="85"/>
      <c r="C369" s="85"/>
      <c r="D369" s="85"/>
      <c r="E369" s="85"/>
      <c r="F369" s="94"/>
      <c r="G369" s="95"/>
      <c r="H369" s="93"/>
      <c r="I369" s="85"/>
      <c r="J369" s="96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104"/>
      <c r="Z369" s="85"/>
      <c r="AA369" s="85"/>
      <c r="AB369" s="103"/>
      <c r="AC369" s="85"/>
      <c r="AD369" s="85"/>
      <c r="AE369" s="85"/>
      <c r="AF369" s="98"/>
      <c r="AG369" s="99"/>
      <c r="AH369" s="103"/>
      <c r="AI369" s="100"/>
      <c r="AJ369" s="100"/>
      <c r="AK369" s="103"/>
      <c r="AL369" s="98"/>
      <c r="AM369" s="85"/>
      <c r="AN369" s="85"/>
      <c r="AO369" s="85"/>
      <c r="AP369" s="93"/>
    </row>
    <row r="370" spans="1:42" x14ac:dyDescent="0.25">
      <c r="A370" s="93"/>
      <c r="B370" s="85"/>
      <c r="C370" s="85"/>
      <c r="D370" s="85"/>
      <c r="E370" s="85"/>
      <c r="F370" s="94"/>
      <c r="G370" s="95"/>
      <c r="H370" s="93"/>
      <c r="I370" s="85"/>
      <c r="J370" s="96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104"/>
      <c r="Z370" s="85"/>
      <c r="AA370" s="85"/>
      <c r="AB370" s="103"/>
      <c r="AC370" s="85"/>
      <c r="AD370" s="85"/>
      <c r="AE370" s="85"/>
      <c r="AF370" s="98"/>
      <c r="AG370" s="99"/>
      <c r="AH370" s="103"/>
      <c r="AI370" s="100"/>
      <c r="AJ370" s="100"/>
      <c r="AK370" s="103"/>
      <c r="AL370" s="98"/>
      <c r="AM370" s="85"/>
      <c r="AN370" s="85"/>
      <c r="AO370" s="85"/>
      <c r="AP370" s="93"/>
    </row>
    <row r="371" spans="1:42" x14ac:dyDescent="0.25">
      <c r="A371" s="93"/>
      <c r="B371" s="85"/>
      <c r="C371" s="85"/>
      <c r="D371" s="85"/>
      <c r="E371" s="85"/>
      <c r="F371" s="94"/>
      <c r="G371" s="95"/>
      <c r="H371" s="93"/>
      <c r="I371" s="85"/>
      <c r="J371" s="96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104"/>
      <c r="Z371" s="85"/>
      <c r="AA371" s="85"/>
      <c r="AB371" s="103"/>
      <c r="AC371" s="85"/>
      <c r="AD371" s="85"/>
      <c r="AE371" s="85"/>
      <c r="AF371" s="98"/>
      <c r="AG371" s="99"/>
      <c r="AH371" s="103"/>
      <c r="AI371" s="100"/>
      <c r="AJ371" s="100"/>
      <c r="AK371" s="103"/>
      <c r="AL371" s="98"/>
      <c r="AM371" s="85"/>
      <c r="AN371" s="85"/>
      <c r="AO371" s="85"/>
      <c r="AP371" s="93"/>
    </row>
    <row r="372" spans="1:42" x14ac:dyDescent="0.25">
      <c r="A372" s="93"/>
      <c r="B372" s="85"/>
      <c r="C372" s="85"/>
      <c r="D372" s="85"/>
      <c r="E372" s="85"/>
      <c r="F372" s="94"/>
      <c r="G372" s="95"/>
      <c r="H372" s="93"/>
      <c r="I372" s="85"/>
      <c r="J372" s="96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104"/>
      <c r="Z372" s="85"/>
      <c r="AA372" s="85"/>
      <c r="AB372" s="103"/>
      <c r="AC372" s="85"/>
      <c r="AD372" s="85"/>
      <c r="AE372" s="85"/>
      <c r="AF372" s="98"/>
      <c r="AG372" s="99"/>
      <c r="AH372" s="103"/>
      <c r="AI372" s="100"/>
      <c r="AJ372" s="100"/>
      <c r="AK372" s="103"/>
      <c r="AL372" s="98"/>
      <c r="AM372" s="85"/>
      <c r="AN372" s="85"/>
      <c r="AO372" s="85"/>
      <c r="AP372" s="93"/>
    </row>
    <row r="373" spans="1:42" x14ac:dyDescent="0.25">
      <c r="A373" s="93"/>
      <c r="B373" s="85"/>
      <c r="C373" s="85"/>
      <c r="D373" s="85"/>
      <c r="E373" s="85"/>
      <c r="F373" s="94"/>
      <c r="G373" s="95"/>
      <c r="H373" s="93"/>
      <c r="I373" s="85"/>
      <c r="J373" s="96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104"/>
      <c r="Z373" s="85"/>
      <c r="AA373" s="85"/>
      <c r="AB373" s="103"/>
      <c r="AC373" s="85"/>
      <c r="AD373" s="85"/>
      <c r="AE373" s="85"/>
      <c r="AF373" s="98"/>
      <c r="AG373" s="99"/>
      <c r="AH373" s="103"/>
      <c r="AI373" s="100"/>
      <c r="AJ373" s="100"/>
      <c r="AK373" s="103"/>
      <c r="AL373" s="98"/>
      <c r="AM373" s="85"/>
      <c r="AN373" s="85"/>
      <c r="AO373" s="85"/>
      <c r="AP373" s="93"/>
    </row>
    <row r="374" spans="1:42" x14ac:dyDescent="0.25">
      <c r="A374" s="93"/>
      <c r="B374" s="85"/>
      <c r="C374" s="85"/>
      <c r="D374" s="85"/>
      <c r="E374" s="85"/>
      <c r="F374" s="94"/>
      <c r="G374" s="95"/>
      <c r="H374" s="93"/>
      <c r="I374" s="85"/>
      <c r="J374" s="96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104"/>
      <c r="Z374" s="85"/>
      <c r="AA374" s="85"/>
      <c r="AB374" s="103"/>
      <c r="AC374" s="85"/>
      <c r="AD374" s="85"/>
      <c r="AE374" s="85"/>
      <c r="AF374" s="98"/>
      <c r="AG374" s="99"/>
      <c r="AH374" s="103"/>
      <c r="AI374" s="100"/>
      <c r="AJ374" s="100"/>
      <c r="AK374" s="103"/>
      <c r="AL374" s="98"/>
      <c r="AM374" s="85"/>
      <c r="AN374" s="85"/>
      <c r="AO374" s="85"/>
      <c r="AP374" s="93"/>
    </row>
    <row r="375" spans="1:42" x14ac:dyDescent="0.25">
      <c r="A375" s="93"/>
      <c r="B375" s="85"/>
      <c r="C375" s="85"/>
      <c r="D375" s="85"/>
      <c r="E375" s="85"/>
      <c r="F375" s="94"/>
      <c r="G375" s="95"/>
      <c r="H375" s="93"/>
      <c r="I375" s="85"/>
      <c r="J375" s="96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104"/>
      <c r="Z375" s="85"/>
      <c r="AA375" s="85"/>
      <c r="AB375" s="103"/>
      <c r="AC375" s="85"/>
      <c r="AD375" s="85"/>
      <c r="AE375" s="85"/>
      <c r="AF375" s="98"/>
      <c r="AG375" s="99"/>
      <c r="AH375" s="103"/>
      <c r="AI375" s="100"/>
      <c r="AJ375" s="100"/>
      <c r="AK375" s="103"/>
      <c r="AL375" s="98"/>
      <c r="AM375" s="85"/>
      <c r="AN375" s="85"/>
      <c r="AO375" s="85"/>
      <c r="AP375" s="93"/>
    </row>
    <row r="376" spans="1:42" x14ac:dyDescent="0.25">
      <c r="A376" s="93"/>
      <c r="B376" s="85"/>
      <c r="C376" s="85"/>
      <c r="D376" s="85"/>
      <c r="E376" s="85"/>
      <c r="F376" s="94"/>
      <c r="G376" s="95"/>
      <c r="H376" s="93"/>
      <c r="I376" s="85"/>
      <c r="J376" s="96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104"/>
      <c r="Z376" s="85"/>
      <c r="AA376" s="85"/>
      <c r="AB376" s="103"/>
      <c r="AC376" s="85"/>
      <c r="AD376" s="85"/>
      <c r="AE376" s="85"/>
      <c r="AF376" s="98"/>
      <c r="AG376" s="99"/>
      <c r="AH376" s="103"/>
      <c r="AI376" s="100"/>
      <c r="AJ376" s="100"/>
      <c r="AK376" s="103"/>
      <c r="AL376" s="98"/>
      <c r="AM376" s="85"/>
      <c r="AN376" s="85"/>
      <c r="AO376" s="85"/>
      <c r="AP376" s="93"/>
    </row>
    <row r="377" spans="1:42" x14ac:dyDescent="0.25">
      <c r="A377" s="93"/>
      <c r="B377" s="85"/>
      <c r="C377" s="85"/>
      <c r="D377" s="85"/>
      <c r="E377" s="85"/>
      <c r="F377" s="94"/>
      <c r="G377" s="95"/>
      <c r="H377" s="93"/>
      <c r="I377" s="85"/>
      <c r="J377" s="96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104"/>
      <c r="Z377" s="85"/>
      <c r="AA377" s="85"/>
      <c r="AB377" s="103"/>
      <c r="AC377" s="85"/>
      <c r="AD377" s="85"/>
      <c r="AE377" s="85"/>
      <c r="AF377" s="98"/>
      <c r="AG377" s="99"/>
      <c r="AH377" s="103"/>
      <c r="AI377" s="100"/>
      <c r="AJ377" s="100"/>
      <c r="AK377" s="103"/>
      <c r="AL377" s="98"/>
      <c r="AM377" s="85"/>
      <c r="AN377" s="85"/>
      <c r="AO377" s="85"/>
      <c r="AP377" s="93"/>
    </row>
    <row r="378" spans="1:42" x14ac:dyDescent="0.25">
      <c r="A378" s="93"/>
      <c r="B378" s="85"/>
      <c r="C378" s="85"/>
      <c r="D378" s="85"/>
      <c r="E378" s="85"/>
      <c r="F378" s="94"/>
      <c r="G378" s="95"/>
      <c r="H378" s="93"/>
      <c r="I378" s="85"/>
      <c r="J378" s="96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104"/>
      <c r="Z378" s="85"/>
      <c r="AA378" s="85"/>
      <c r="AB378" s="103"/>
      <c r="AC378" s="85"/>
      <c r="AD378" s="85"/>
      <c r="AE378" s="85"/>
      <c r="AF378" s="98"/>
      <c r="AG378" s="99"/>
      <c r="AH378" s="103"/>
      <c r="AI378" s="100"/>
      <c r="AJ378" s="100"/>
      <c r="AK378" s="103"/>
      <c r="AL378" s="98"/>
      <c r="AM378" s="85"/>
      <c r="AN378" s="85"/>
      <c r="AO378" s="85"/>
      <c r="AP378" s="93"/>
    </row>
    <row r="379" spans="1:42" x14ac:dyDescent="0.25">
      <c r="A379" s="93"/>
      <c r="B379" s="85"/>
      <c r="C379" s="85"/>
      <c r="D379" s="85"/>
      <c r="E379" s="85"/>
      <c r="F379" s="94"/>
      <c r="G379" s="95"/>
      <c r="H379" s="93"/>
      <c r="I379" s="85"/>
      <c r="J379" s="96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104"/>
      <c r="Z379" s="85"/>
      <c r="AA379" s="85"/>
      <c r="AB379" s="103"/>
      <c r="AC379" s="85"/>
      <c r="AD379" s="85"/>
      <c r="AE379" s="85"/>
      <c r="AF379" s="98"/>
      <c r="AG379" s="99"/>
      <c r="AH379" s="103"/>
      <c r="AI379" s="100"/>
      <c r="AJ379" s="100"/>
      <c r="AK379" s="103"/>
      <c r="AL379" s="98"/>
      <c r="AM379" s="85"/>
      <c r="AN379" s="85"/>
      <c r="AO379" s="85"/>
      <c r="AP379" s="93"/>
    </row>
    <row r="380" spans="1:42" x14ac:dyDescent="0.25">
      <c r="A380" s="93"/>
      <c r="B380" s="85"/>
      <c r="C380" s="85"/>
      <c r="D380" s="85"/>
      <c r="E380" s="85"/>
      <c r="F380" s="94"/>
      <c r="G380" s="95"/>
      <c r="H380" s="93"/>
      <c r="I380" s="85"/>
      <c r="J380" s="96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104"/>
      <c r="Z380" s="85"/>
      <c r="AA380" s="85"/>
      <c r="AB380" s="103"/>
      <c r="AC380" s="85"/>
      <c r="AD380" s="85"/>
      <c r="AE380" s="85"/>
      <c r="AF380" s="98"/>
      <c r="AG380" s="99"/>
      <c r="AH380" s="103"/>
      <c r="AI380" s="100"/>
      <c r="AJ380" s="100"/>
      <c r="AK380" s="103"/>
      <c r="AL380" s="98"/>
      <c r="AM380" s="85"/>
      <c r="AN380" s="85"/>
      <c r="AO380" s="85"/>
      <c r="AP380" s="93"/>
    </row>
    <row r="381" spans="1:42" x14ac:dyDescent="0.25">
      <c r="A381" s="93"/>
      <c r="B381" s="85"/>
      <c r="C381" s="85"/>
      <c r="D381" s="85"/>
      <c r="E381" s="85"/>
      <c r="F381" s="94"/>
      <c r="G381" s="95"/>
      <c r="H381" s="93"/>
      <c r="I381" s="85"/>
      <c r="J381" s="96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104"/>
      <c r="Z381" s="85"/>
      <c r="AA381" s="85"/>
      <c r="AB381" s="103"/>
      <c r="AC381" s="85"/>
      <c r="AD381" s="85"/>
      <c r="AE381" s="85"/>
      <c r="AF381" s="98"/>
      <c r="AG381" s="99"/>
      <c r="AH381" s="103"/>
      <c r="AI381" s="100"/>
      <c r="AJ381" s="100"/>
      <c r="AK381" s="103"/>
      <c r="AL381" s="98"/>
      <c r="AM381" s="85"/>
      <c r="AN381" s="85"/>
      <c r="AO381" s="85"/>
      <c r="AP381" s="93"/>
    </row>
    <row r="382" spans="1:42" x14ac:dyDescent="0.25">
      <c r="A382" s="93"/>
      <c r="B382" s="85"/>
      <c r="C382" s="85"/>
      <c r="D382" s="85"/>
      <c r="E382" s="85"/>
      <c r="F382" s="94"/>
      <c r="G382" s="95"/>
      <c r="H382" s="93"/>
      <c r="I382" s="85"/>
      <c r="J382" s="96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104"/>
      <c r="Z382" s="85"/>
      <c r="AA382" s="85"/>
      <c r="AB382" s="103"/>
      <c r="AC382" s="85"/>
      <c r="AD382" s="85"/>
      <c r="AE382" s="85"/>
      <c r="AF382" s="98"/>
      <c r="AG382" s="99"/>
      <c r="AH382" s="103"/>
      <c r="AI382" s="100"/>
      <c r="AJ382" s="100"/>
      <c r="AK382" s="103"/>
      <c r="AL382" s="98"/>
      <c r="AM382" s="85"/>
      <c r="AN382" s="85"/>
      <c r="AO382" s="85"/>
      <c r="AP382" s="93"/>
    </row>
    <row r="383" spans="1:42" x14ac:dyDescent="0.25">
      <c r="A383" s="93"/>
      <c r="B383" s="85"/>
      <c r="C383" s="85"/>
      <c r="D383" s="85"/>
      <c r="E383" s="85"/>
      <c r="F383" s="94"/>
      <c r="G383" s="95"/>
      <c r="H383" s="93"/>
      <c r="I383" s="85"/>
      <c r="J383" s="96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104"/>
      <c r="Z383" s="85"/>
      <c r="AA383" s="85"/>
      <c r="AB383" s="103"/>
      <c r="AC383" s="85"/>
      <c r="AD383" s="85"/>
      <c r="AE383" s="85"/>
      <c r="AF383" s="98"/>
      <c r="AG383" s="99"/>
      <c r="AH383" s="103"/>
      <c r="AI383" s="100"/>
      <c r="AJ383" s="100"/>
      <c r="AK383" s="103"/>
      <c r="AL383" s="98"/>
      <c r="AM383" s="85"/>
      <c r="AN383" s="85"/>
      <c r="AO383" s="85"/>
      <c r="AP383" s="93"/>
    </row>
    <row r="384" spans="1:42" x14ac:dyDescent="0.25">
      <c r="A384" s="93"/>
      <c r="B384" s="85"/>
      <c r="C384" s="85"/>
      <c r="D384" s="85"/>
      <c r="E384" s="85"/>
      <c r="F384" s="94"/>
      <c r="G384" s="95"/>
      <c r="H384" s="93"/>
      <c r="I384" s="85"/>
      <c r="J384" s="96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104"/>
      <c r="Z384" s="85"/>
      <c r="AA384" s="85"/>
      <c r="AB384" s="103"/>
      <c r="AC384" s="85"/>
      <c r="AD384" s="85"/>
      <c r="AE384" s="85"/>
      <c r="AF384" s="98"/>
      <c r="AG384" s="99"/>
      <c r="AH384" s="103"/>
      <c r="AI384" s="100"/>
      <c r="AJ384" s="100"/>
      <c r="AK384" s="103"/>
      <c r="AL384" s="98"/>
      <c r="AM384" s="85"/>
      <c r="AN384" s="85"/>
      <c r="AO384" s="85"/>
      <c r="AP384" s="93"/>
    </row>
    <row r="385" spans="1:42" x14ac:dyDescent="0.25">
      <c r="A385" s="93"/>
      <c r="B385" s="85"/>
      <c r="C385" s="85"/>
      <c r="D385" s="85"/>
      <c r="E385" s="85"/>
      <c r="F385" s="94"/>
      <c r="G385" s="95"/>
      <c r="H385" s="93"/>
      <c r="I385" s="85"/>
      <c r="J385" s="96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104"/>
      <c r="Z385" s="85"/>
      <c r="AA385" s="85"/>
      <c r="AB385" s="103"/>
      <c r="AC385" s="85"/>
      <c r="AD385" s="85"/>
      <c r="AE385" s="85"/>
      <c r="AF385" s="98"/>
      <c r="AG385" s="99"/>
      <c r="AH385" s="103"/>
      <c r="AI385" s="100"/>
      <c r="AJ385" s="100"/>
      <c r="AK385" s="103"/>
      <c r="AL385" s="98"/>
      <c r="AM385" s="85"/>
      <c r="AN385" s="85"/>
      <c r="AO385" s="85"/>
      <c r="AP385" s="93"/>
    </row>
    <row r="386" spans="1:42" x14ac:dyDescent="0.25">
      <c r="A386" s="93"/>
      <c r="B386" s="85"/>
      <c r="C386" s="85"/>
      <c r="D386" s="85"/>
      <c r="E386" s="85"/>
      <c r="F386" s="94"/>
      <c r="G386" s="95"/>
      <c r="H386" s="93"/>
      <c r="I386" s="85"/>
      <c r="J386" s="96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104"/>
      <c r="Z386" s="85"/>
      <c r="AA386" s="85"/>
      <c r="AB386" s="103"/>
      <c r="AC386" s="85"/>
      <c r="AD386" s="85"/>
      <c r="AE386" s="85"/>
      <c r="AF386" s="98"/>
      <c r="AG386" s="99"/>
      <c r="AH386" s="103"/>
      <c r="AI386" s="100"/>
      <c r="AJ386" s="100"/>
      <c r="AK386" s="103"/>
      <c r="AL386" s="98"/>
      <c r="AM386" s="85"/>
      <c r="AN386" s="85"/>
      <c r="AO386" s="85"/>
      <c r="AP386" s="93"/>
    </row>
    <row r="387" spans="1:42" x14ac:dyDescent="0.25">
      <c r="A387" s="93"/>
      <c r="B387" s="85"/>
      <c r="C387" s="85"/>
      <c r="D387" s="85"/>
      <c r="E387" s="85"/>
      <c r="F387" s="94"/>
      <c r="G387" s="95"/>
      <c r="H387" s="93"/>
      <c r="I387" s="85"/>
      <c r="J387" s="96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104"/>
      <c r="Z387" s="85"/>
      <c r="AA387" s="85"/>
      <c r="AB387" s="103"/>
      <c r="AC387" s="85"/>
      <c r="AD387" s="85"/>
      <c r="AE387" s="85"/>
      <c r="AF387" s="98"/>
      <c r="AG387" s="99"/>
      <c r="AH387" s="103"/>
      <c r="AI387" s="100"/>
      <c r="AJ387" s="100"/>
      <c r="AK387" s="103"/>
      <c r="AL387" s="98"/>
      <c r="AM387" s="85"/>
      <c r="AN387" s="85"/>
      <c r="AO387" s="85"/>
      <c r="AP387" s="93"/>
    </row>
    <row r="388" spans="1:42" x14ac:dyDescent="0.25">
      <c r="A388" s="93"/>
      <c r="B388" s="85"/>
      <c r="C388" s="85"/>
      <c r="D388" s="85"/>
      <c r="E388" s="85"/>
      <c r="F388" s="94"/>
      <c r="G388" s="95"/>
      <c r="H388" s="93"/>
      <c r="I388" s="85"/>
      <c r="J388" s="96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104"/>
      <c r="Z388" s="85"/>
      <c r="AA388" s="85"/>
      <c r="AB388" s="103"/>
      <c r="AC388" s="85"/>
      <c r="AD388" s="85"/>
      <c r="AE388" s="85"/>
      <c r="AF388" s="98"/>
      <c r="AG388" s="99"/>
      <c r="AH388" s="103"/>
      <c r="AI388" s="100"/>
      <c r="AJ388" s="100"/>
      <c r="AK388" s="103"/>
      <c r="AL388" s="98"/>
      <c r="AM388" s="85"/>
      <c r="AN388" s="85"/>
      <c r="AO388" s="85"/>
      <c r="AP388" s="93"/>
    </row>
    <row r="389" spans="1:42" x14ac:dyDescent="0.25">
      <c r="A389" s="93"/>
      <c r="B389" s="85"/>
      <c r="C389" s="85"/>
      <c r="D389" s="85"/>
      <c r="E389" s="85"/>
      <c r="F389" s="94"/>
      <c r="G389" s="95"/>
      <c r="H389" s="93"/>
      <c r="I389" s="85"/>
      <c r="J389" s="96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104"/>
      <c r="Z389" s="85"/>
      <c r="AA389" s="85"/>
      <c r="AB389" s="103"/>
      <c r="AC389" s="85"/>
      <c r="AD389" s="85"/>
      <c r="AE389" s="85"/>
      <c r="AF389" s="98"/>
      <c r="AG389" s="99"/>
      <c r="AH389" s="103"/>
      <c r="AI389" s="100"/>
      <c r="AJ389" s="100"/>
      <c r="AK389" s="103"/>
      <c r="AL389" s="98"/>
      <c r="AM389" s="85"/>
      <c r="AN389" s="85"/>
      <c r="AO389" s="85"/>
      <c r="AP389" s="93"/>
    </row>
    <row r="390" spans="1:42" x14ac:dyDescent="0.25">
      <c r="A390" s="93"/>
      <c r="B390" s="85"/>
      <c r="C390" s="85"/>
      <c r="D390" s="85"/>
      <c r="E390" s="85"/>
      <c r="F390" s="94"/>
      <c r="G390" s="95"/>
      <c r="H390" s="93"/>
      <c r="I390" s="85"/>
      <c r="J390" s="96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104"/>
      <c r="Z390" s="85"/>
      <c r="AA390" s="85"/>
      <c r="AB390" s="103"/>
      <c r="AC390" s="85"/>
      <c r="AD390" s="85"/>
      <c r="AE390" s="85"/>
      <c r="AF390" s="98"/>
      <c r="AG390" s="99"/>
      <c r="AH390" s="103"/>
      <c r="AI390" s="100"/>
      <c r="AJ390" s="100"/>
      <c r="AK390" s="103"/>
      <c r="AL390" s="98"/>
      <c r="AM390" s="85"/>
      <c r="AN390" s="85"/>
      <c r="AO390" s="85"/>
      <c r="AP390" s="93"/>
    </row>
    <row r="391" spans="1:42" x14ac:dyDescent="0.25">
      <c r="A391" s="93"/>
      <c r="B391" s="85"/>
      <c r="C391" s="85"/>
      <c r="D391" s="85"/>
      <c r="E391" s="85"/>
      <c r="F391" s="94"/>
      <c r="G391" s="95"/>
      <c r="H391" s="93"/>
      <c r="I391" s="85"/>
      <c r="J391" s="96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104"/>
      <c r="Z391" s="85"/>
      <c r="AA391" s="85"/>
      <c r="AB391" s="103"/>
      <c r="AC391" s="85"/>
      <c r="AD391" s="85"/>
      <c r="AE391" s="85"/>
      <c r="AF391" s="98"/>
      <c r="AG391" s="99"/>
      <c r="AH391" s="103"/>
      <c r="AI391" s="100"/>
      <c r="AJ391" s="100"/>
      <c r="AK391" s="103"/>
      <c r="AL391" s="98"/>
      <c r="AM391" s="85"/>
      <c r="AN391" s="85"/>
      <c r="AO391" s="85"/>
      <c r="AP391" s="93"/>
    </row>
    <row r="392" spans="1:42" x14ac:dyDescent="0.25">
      <c r="A392" s="93"/>
      <c r="B392" s="85"/>
      <c r="C392" s="85"/>
      <c r="D392" s="85"/>
      <c r="E392" s="85"/>
      <c r="F392" s="94"/>
      <c r="G392" s="95"/>
      <c r="H392" s="93"/>
      <c r="I392" s="85"/>
      <c r="J392" s="96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104"/>
      <c r="Z392" s="85"/>
      <c r="AA392" s="85"/>
      <c r="AB392" s="103"/>
      <c r="AC392" s="85"/>
      <c r="AD392" s="85"/>
      <c r="AE392" s="85"/>
      <c r="AF392" s="98"/>
      <c r="AG392" s="99"/>
      <c r="AH392" s="103"/>
      <c r="AI392" s="100"/>
      <c r="AJ392" s="100"/>
      <c r="AK392" s="103"/>
      <c r="AL392" s="98"/>
      <c r="AM392" s="85"/>
      <c r="AN392" s="85"/>
      <c r="AO392" s="85"/>
      <c r="AP392" s="93"/>
    </row>
    <row r="393" spans="1:42" x14ac:dyDescent="0.25">
      <c r="A393" s="93"/>
      <c r="B393" s="85"/>
      <c r="C393" s="85"/>
      <c r="D393" s="85"/>
      <c r="E393" s="85"/>
      <c r="F393" s="94"/>
      <c r="G393" s="95"/>
      <c r="H393" s="93"/>
      <c r="I393" s="85"/>
      <c r="J393" s="96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104"/>
      <c r="Z393" s="85"/>
      <c r="AA393" s="85"/>
      <c r="AB393" s="103"/>
      <c r="AC393" s="85"/>
      <c r="AD393" s="85"/>
      <c r="AE393" s="85"/>
      <c r="AF393" s="98"/>
      <c r="AG393" s="99"/>
      <c r="AH393" s="103"/>
      <c r="AI393" s="100"/>
      <c r="AJ393" s="100"/>
      <c r="AK393" s="103"/>
      <c r="AL393" s="98"/>
      <c r="AM393" s="85"/>
      <c r="AN393" s="85"/>
      <c r="AO393" s="85"/>
      <c r="AP393" s="93"/>
    </row>
    <row r="394" spans="1:42" x14ac:dyDescent="0.25">
      <c r="A394" s="93"/>
      <c r="B394" s="85"/>
      <c r="C394" s="85"/>
      <c r="D394" s="85"/>
      <c r="E394" s="85"/>
      <c r="F394" s="94"/>
      <c r="G394" s="95"/>
      <c r="H394" s="93"/>
      <c r="I394" s="85"/>
      <c r="J394" s="96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104"/>
      <c r="Z394" s="85"/>
      <c r="AA394" s="85"/>
      <c r="AB394" s="103"/>
      <c r="AC394" s="85"/>
      <c r="AD394" s="85"/>
      <c r="AE394" s="85"/>
      <c r="AF394" s="98"/>
      <c r="AG394" s="99"/>
      <c r="AH394" s="103"/>
      <c r="AI394" s="100"/>
      <c r="AJ394" s="100"/>
      <c r="AK394" s="103"/>
      <c r="AL394" s="98"/>
      <c r="AM394" s="85"/>
      <c r="AN394" s="85"/>
      <c r="AO394" s="85"/>
      <c r="AP394" s="93"/>
    </row>
    <row r="395" spans="1:42" x14ac:dyDescent="0.25">
      <c r="A395" s="93"/>
      <c r="B395" s="85"/>
      <c r="C395" s="85"/>
      <c r="D395" s="85"/>
      <c r="E395" s="85"/>
      <c r="F395" s="94"/>
      <c r="G395" s="95"/>
      <c r="H395" s="93"/>
      <c r="I395" s="85"/>
      <c r="J395" s="96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104"/>
      <c r="Z395" s="85"/>
      <c r="AA395" s="85"/>
      <c r="AB395" s="103"/>
      <c r="AC395" s="85"/>
      <c r="AD395" s="85"/>
      <c r="AE395" s="85"/>
      <c r="AF395" s="98"/>
      <c r="AG395" s="99"/>
      <c r="AH395" s="103"/>
      <c r="AI395" s="100"/>
      <c r="AJ395" s="100"/>
      <c r="AK395" s="103"/>
      <c r="AL395" s="98"/>
      <c r="AM395" s="85"/>
      <c r="AN395" s="85"/>
      <c r="AO395" s="85"/>
      <c r="AP395" s="93"/>
    </row>
    <row r="396" spans="1:42" x14ac:dyDescent="0.25">
      <c r="A396" s="93"/>
      <c r="B396" s="85"/>
      <c r="C396" s="85"/>
      <c r="D396" s="85"/>
      <c r="E396" s="85"/>
      <c r="F396" s="94"/>
      <c r="G396" s="95"/>
      <c r="H396" s="93"/>
      <c r="I396" s="85"/>
      <c r="J396" s="96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104"/>
      <c r="Z396" s="85"/>
      <c r="AA396" s="85"/>
      <c r="AB396" s="103"/>
      <c r="AC396" s="85"/>
      <c r="AD396" s="85"/>
      <c r="AE396" s="85"/>
      <c r="AF396" s="98"/>
      <c r="AG396" s="99"/>
      <c r="AH396" s="103"/>
      <c r="AI396" s="100"/>
      <c r="AJ396" s="100"/>
      <c r="AK396" s="103"/>
      <c r="AL396" s="98"/>
      <c r="AM396" s="85"/>
      <c r="AN396" s="85"/>
      <c r="AO396" s="85"/>
      <c r="AP396" s="93"/>
    </row>
    <row r="397" spans="1:42" x14ac:dyDescent="0.25">
      <c r="A397" s="93"/>
      <c r="B397" s="85"/>
      <c r="C397" s="85"/>
      <c r="D397" s="85"/>
      <c r="E397" s="85"/>
      <c r="F397" s="94"/>
      <c r="G397" s="95"/>
      <c r="H397" s="93"/>
      <c r="I397" s="85"/>
      <c r="J397" s="96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104"/>
      <c r="Z397" s="85"/>
      <c r="AA397" s="85"/>
      <c r="AB397" s="103"/>
      <c r="AC397" s="85"/>
      <c r="AD397" s="85"/>
      <c r="AE397" s="85"/>
      <c r="AF397" s="98"/>
      <c r="AG397" s="99"/>
      <c r="AH397" s="103"/>
      <c r="AI397" s="100"/>
      <c r="AJ397" s="100"/>
      <c r="AK397" s="103"/>
      <c r="AL397" s="98"/>
      <c r="AM397" s="85"/>
      <c r="AN397" s="85"/>
      <c r="AO397" s="85"/>
      <c r="AP397" s="93"/>
    </row>
    <row r="398" spans="1:42" x14ac:dyDescent="0.25">
      <c r="A398" s="93"/>
      <c r="B398" s="85"/>
      <c r="C398" s="85"/>
      <c r="D398" s="85"/>
      <c r="E398" s="85"/>
      <c r="F398" s="94"/>
      <c r="G398" s="95"/>
      <c r="H398" s="93"/>
      <c r="I398" s="85"/>
      <c r="J398" s="96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104"/>
      <c r="Z398" s="85"/>
      <c r="AA398" s="85"/>
      <c r="AB398" s="103"/>
      <c r="AC398" s="85"/>
      <c r="AD398" s="85"/>
      <c r="AE398" s="85"/>
      <c r="AF398" s="98"/>
      <c r="AG398" s="99"/>
      <c r="AH398" s="103"/>
      <c r="AI398" s="100"/>
      <c r="AJ398" s="100"/>
      <c r="AK398" s="103"/>
      <c r="AL398" s="98"/>
      <c r="AM398" s="85"/>
      <c r="AN398" s="85"/>
      <c r="AO398" s="85"/>
      <c r="AP398" s="93"/>
    </row>
    <row r="399" spans="1:42" x14ac:dyDescent="0.25">
      <c r="A399" s="93"/>
      <c r="B399" s="85"/>
      <c r="C399" s="85"/>
      <c r="D399" s="85"/>
      <c r="E399" s="85"/>
      <c r="F399" s="94"/>
      <c r="G399" s="95"/>
      <c r="H399" s="93"/>
      <c r="I399" s="85"/>
      <c r="J399" s="96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104"/>
      <c r="Z399" s="85"/>
      <c r="AA399" s="85"/>
      <c r="AB399" s="103"/>
      <c r="AC399" s="85"/>
      <c r="AD399" s="85"/>
      <c r="AE399" s="85"/>
      <c r="AF399" s="98"/>
      <c r="AG399" s="99"/>
      <c r="AH399" s="103"/>
      <c r="AI399" s="100"/>
      <c r="AJ399" s="100"/>
      <c r="AK399" s="103"/>
      <c r="AL399" s="98"/>
      <c r="AM399" s="85"/>
      <c r="AN399" s="85"/>
      <c r="AO399" s="85"/>
      <c r="AP399" s="93"/>
    </row>
    <row r="400" spans="1:42" x14ac:dyDescent="0.25">
      <c r="A400" s="93"/>
      <c r="B400" s="85"/>
      <c r="C400" s="85"/>
      <c r="D400" s="85"/>
      <c r="E400" s="85"/>
      <c r="F400" s="94"/>
      <c r="G400" s="95"/>
      <c r="H400" s="93"/>
      <c r="I400" s="85"/>
      <c r="J400" s="96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104"/>
      <c r="Z400" s="85"/>
      <c r="AA400" s="85"/>
      <c r="AB400" s="103"/>
      <c r="AC400" s="85"/>
      <c r="AD400" s="85"/>
      <c r="AE400" s="85"/>
      <c r="AF400" s="98"/>
      <c r="AG400" s="99"/>
      <c r="AH400" s="103"/>
      <c r="AI400" s="100"/>
      <c r="AJ400" s="100"/>
      <c r="AK400" s="103"/>
      <c r="AL400" s="98"/>
      <c r="AM400" s="85"/>
      <c r="AN400" s="85"/>
      <c r="AO400" s="85"/>
      <c r="AP400" s="93"/>
    </row>
    <row r="401" spans="1:42" x14ac:dyDescent="0.25">
      <c r="A401" s="93"/>
      <c r="B401" s="85"/>
      <c r="C401" s="85"/>
      <c r="D401" s="85"/>
      <c r="E401" s="85"/>
      <c r="F401" s="94"/>
      <c r="G401" s="95"/>
      <c r="H401" s="93"/>
      <c r="I401" s="85"/>
      <c r="J401" s="96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104"/>
      <c r="Z401" s="85"/>
      <c r="AA401" s="85"/>
      <c r="AB401" s="103"/>
      <c r="AC401" s="85"/>
      <c r="AD401" s="85"/>
      <c r="AE401" s="85"/>
      <c r="AF401" s="98"/>
      <c r="AG401" s="99"/>
      <c r="AH401" s="103"/>
      <c r="AI401" s="100"/>
      <c r="AJ401" s="100"/>
      <c r="AK401" s="103"/>
      <c r="AL401" s="98"/>
      <c r="AM401" s="85"/>
      <c r="AN401" s="85"/>
      <c r="AO401" s="85"/>
      <c r="AP401" s="93"/>
    </row>
    <row r="402" spans="1:42" x14ac:dyDescent="0.25">
      <c r="A402" s="93"/>
      <c r="B402" s="85"/>
      <c r="C402" s="85"/>
      <c r="D402" s="85"/>
      <c r="E402" s="85"/>
      <c r="F402" s="94"/>
      <c r="G402" s="95"/>
      <c r="H402" s="93"/>
      <c r="I402" s="85"/>
      <c r="J402" s="96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104"/>
      <c r="Z402" s="85"/>
      <c r="AA402" s="85"/>
      <c r="AB402" s="103"/>
      <c r="AC402" s="85"/>
      <c r="AD402" s="85"/>
      <c r="AE402" s="85"/>
      <c r="AF402" s="98"/>
      <c r="AG402" s="99"/>
      <c r="AH402" s="103"/>
      <c r="AI402" s="100"/>
      <c r="AJ402" s="100"/>
      <c r="AK402" s="103"/>
      <c r="AL402" s="98"/>
      <c r="AM402" s="85"/>
      <c r="AN402" s="85"/>
      <c r="AO402" s="85"/>
      <c r="AP402" s="93"/>
    </row>
    <row r="403" spans="1:42" x14ac:dyDescent="0.25">
      <c r="A403" s="93"/>
      <c r="B403" s="85"/>
      <c r="C403" s="85"/>
      <c r="D403" s="85"/>
      <c r="E403" s="85"/>
      <c r="F403" s="94"/>
      <c r="G403" s="95"/>
      <c r="H403" s="93"/>
      <c r="I403" s="85"/>
      <c r="J403" s="96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104"/>
      <c r="Z403" s="85"/>
      <c r="AA403" s="85"/>
      <c r="AB403" s="103"/>
      <c r="AC403" s="85"/>
      <c r="AD403" s="85"/>
      <c r="AE403" s="85"/>
      <c r="AF403" s="98"/>
      <c r="AG403" s="99"/>
      <c r="AH403" s="103"/>
      <c r="AI403" s="100"/>
      <c r="AJ403" s="100"/>
      <c r="AK403" s="103"/>
      <c r="AL403" s="98"/>
      <c r="AM403" s="85"/>
      <c r="AN403" s="85"/>
      <c r="AO403" s="85"/>
      <c r="AP403" s="93"/>
    </row>
    <row r="404" spans="1:42" x14ac:dyDescent="0.25">
      <c r="A404" s="93"/>
      <c r="B404" s="85"/>
      <c r="C404" s="85"/>
      <c r="D404" s="85"/>
      <c r="E404" s="85"/>
      <c r="F404" s="94"/>
      <c r="G404" s="95"/>
      <c r="H404" s="93"/>
      <c r="I404" s="85"/>
      <c r="J404" s="96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104"/>
      <c r="Z404" s="85"/>
      <c r="AA404" s="85"/>
      <c r="AB404" s="103"/>
      <c r="AC404" s="85"/>
      <c r="AD404" s="85"/>
      <c r="AE404" s="85"/>
      <c r="AF404" s="98"/>
      <c r="AG404" s="99"/>
      <c r="AH404" s="103"/>
      <c r="AI404" s="100"/>
      <c r="AJ404" s="100"/>
      <c r="AK404" s="103"/>
      <c r="AL404" s="98"/>
      <c r="AM404" s="85"/>
      <c r="AN404" s="85"/>
      <c r="AO404" s="85"/>
      <c r="AP404" s="93"/>
    </row>
    <row r="405" spans="1:42" x14ac:dyDescent="0.25">
      <c r="A405" s="93"/>
      <c r="B405" s="85"/>
      <c r="C405" s="85"/>
      <c r="D405" s="85"/>
      <c r="E405" s="85"/>
      <c r="F405" s="94"/>
      <c r="G405" s="95"/>
      <c r="H405" s="93"/>
      <c r="I405" s="85"/>
      <c r="J405" s="96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104"/>
      <c r="Z405" s="85"/>
      <c r="AA405" s="85"/>
      <c r="AB405" s="103"/>
      <c r="AC405" s="85"/>
      <c r="AD405" s="85"/>
      <c r="AE405" s="85"/>
      <c r="AF405" s="98"/>
      <c r="AG405" s="99"/>
      <c r="AH405" s="103"/>
      <c r="AI405" s="100"/>
      <c r="AJ405" s="100"/>
      <c r="AK405" s="103"/>
      <c r="AL405" s="98"/>
      <c r="AM405" s="85"/>
      <c r="AN405" s="85"/>
      <c r="AO405" s="85"/>
      <c r="AP405" s="93"/>
    </row>
    <row r="406" spans="1:42" x14ac:dyDescent="0.25">
      <c r="A406" s="93"/>
      <c r="B406" s="85"/>
      <c r="C406" s="85"/>
      <c r="D406" s="85"/>
      <c r="E406" s="85"/>
      <c r="F406" s="94"/>
      <c r="G406" s="95"/>
      <c r="H406" s="93"/>
      <c r="I406" s="85"/>
      <c r="J406" s="96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104"/>
      <c r="Z406" s="85"/>
      <c r="AA406" s="85"/>
      <c r="AB406" s="103"/>
      <c r="AC406" s="85"/>
      <c r="AD406" s="85"/>
      <c r="AE406" s="85"/>
      <c r="AF406" s="98"/>
      <c r="AG406" s="99"/>
      <c r="AH406" s="103"/>
      <c r="AI406" s="100"/>
      <c r="AJ406" s="100"/>
      <c r="AK406" s="103"/>
      <c r="AL406" s="98"/>
      <c r="AM406" s="85"/>
      <c r="AN406" s="85"/>
      <c r="AO406" s="85"/>
      <c r="AP406" s="93"/>
    </row>
    <row r="407" spans="1:42" x14ac:dyDescent="0.25">
      <c r="A407" s="93"/>
      <c r="B407" s="85"/>
      <c r="C407" s="85"/>
      <c r="D407" s="85"/>
      <c r="E407" s="85"/>
      <c r="F407" s="94"/>
      <c r="G407" s="95"/>
      <c r="H407" s="93"/>
      <c r="I407" s="85"/>
      <c r="J407" s="96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104"/>
      <c r="Z407" s="85"/>
      <c r="AA407" s="85"/>
      <c r="AB407" s="103"/>
      <c r="AC407" s="85"/>
      <c r="AD407" s="85"/>
      <c r="AE407" s="85"/>
      <c r="AF407" s="98"/>
      <c r="AG407" s="99"/>
      <c r="AH407" s="103"/>
      <c r="AI407" s="100"/>
      <c r="AJ407" s="100"/>
      <c r="AK407" s="103"/>
      <c r="AL407" s="98"/>
      <c r="AM407" s="85"/>
      <c r="AN407" s="85"/>
      <c r="AO407" s="85"/>
      <c r="AP407" s="93"/>
    </row>
    <row r="408" spans="1:42" x14ac:dyDescent="0.25">
      <c r="A408" s="93"/>
      <c r="B408" s="85"/>
      <c r="C408" s="85"/>
      <c r="D408" s="85"/>
      <c r="E408" s="85"/>
      <c r="F408" s="94"/>
      <c r="G408" s="95"/>
      <c r="H408" s="93"/>
      <c r="I408" s="85"/>
      <c r="J408" s="96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104"/>
      <c r="Z408" s="85"/>
      <c r="AA408" s="85"/>
      <c r="AB408" s="103"/>
      <c r="AC408" s="85"/>
      <c r="AD408" s="85"/>
      <c r="AE408" s="85"/>
      <c r="AF408" s="98"/>
      <c r="AG408" s="99"/>
      <c r="AH408" s="103"/>
      <c r="AI408" s="100"/>
      <c r="AJ408" s="100"/>
      <c r="AK408" s="103"/>
      <c r="AL408" s="98"/>
      <c r="AM408" s="85"/>
      <c r="AN408" s="85"/>
      <c r="AO408" s="85"/>
      <c r="AP408" s="93"/>
    </row>
    <row r="409" spans="1:42" x14ac:dyDescent="0.25">
      <c r="A409" s="93"/>
      <c r="B409" s="85"/>
      <c r="C409" s="85"/>
      <c r="D409" s="85"/>
      <c r="E409" s="85"/>
      <c r="F409" s="94"/>
      <c r="G409" s="95"/>
      <c r="H409" s="93"/>
      <c r="I409" s="85"/>
      <c r="J409" s="96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104"/>
      <c r="Z409" s="85"/>
      <c r="AA409" s="85"/>
      <c r="AB409" s="103"/>
      <c r="AC409" s="85"/>
      <c r="AD409" s="85"/>
      <c r="AE409" s="85"/>
      <c r="AF409" s="98"/>
      <c r="AG409" s="99"/>
      <c r="AH409" s="103"/>
      <c r="AI409" s="100"/>
      <c r="AJ409" s="100"/>
      <c r="AK409" s="103"/>
      <c r="AL409" s="98"/>
      <c r="AM409" s="85"/>
      <c r="AN409" s="85"/>
      <c r="AO409" s="85"/>
      <c r="AP409" s="93"/>
    </row>
    <row r="410" spans="1:42" x14ac:dyDescent="0.25">
      <c r="A410" s="93"/>
      <c r="B410" s="85"/>
      <c r="C410" s="85"/>
      <c r="D410" s="85"/>
      <c r="E410" s="85"/>
      <c r="F410" s="94"/>
      <c r="G410" s="95"/>
      <c r="H410" s="93"/>
      <c r="I410" s="85"/>
      <c r="J410" s="96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104"/>
      <c r="Z410" s="85"/>
      <c r="AA410" s="85"/>
      <c r="AB410" s="103"/>
      <c r="AC410" s="85"/>
      <c r="AD410" s="85"/>
      <c r="AE410" s="85"/>
      <c r="AF410" s="98"/>
      <c r="AG410" s="99"/>
      <c r="AH410" s="103"/>
      <c r="AI410" s="100"/>
      <c r="AJ410" s="100"/>
      <c r="AK410" s="103"/>
      <c r="AL410" s="98"/>
      <c r="AM410" s="85"/>
      <c r="AN410" s="85"/>
      <c r="AO410" s="85"/>
      <c r="AP410" s="93"/>
    </row>
    <row r="411" spans="1:42" x14ac:dyDescent="0.25">
      <c r="A411" s="93"/>
      <c r="B411" s="85"/>
      <c r="C411" s="85"/>
      <c r="D411" s="85"/>
      <c r="E411" s="85"/>
      <c r="F411" s="94"/>
      <c r="G411" s="95"/>
      <c r="H411" s="93"/>
      <c r="I411" s="85"/>
      <c r="J411" s="96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104"/>
      <c r="Z411" s="85"/>
      <c r="AA411" s="85"/>
      <c r="AB411" s="103"/>
      <c r="AC411" s="85"/>
      <c r="AD411" s="85"/>
      <c r="AE411" s="85"/>
      <c r="AF411" s="98"/>
      <c r="AG411" s="99"/>
      <c r="AH411" s="103"/>
      <c r="AI411" s="100"/>
      <c r="AJ411" s="100"/>
      <c r="AK411" s="103"/>
      <c r="AL411" s="98"/>
      <c r="AM411" s="85"/>
      <c r="AN411" s="85"/>
      <c r="AO411" s="85"/>
      <c r="AP411" s="93"/>
    </row>
    <row r="412" spans="1:42" x14ac:dyDescent="0.25">
      <c r="A412" s="93"/>
      <c r="B412" s="85"/>
      <c r="C412" s="85"/>
      <c r="D412" s="85"/>
      <c r="E412" s="85"/>
      <c r="F412" s="94"/>
      <c r="G412" s="95"/>
      <c r="H412" s="93"/>
      <c r="I412" s="85"/>
      <c r="J412" s="96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104"/>
      <c r="Z412" s="85"/>
      <c r="AA412" s="85"/>
      <c r="AB412" s="103"/>
      <c r="AC412" s="85"/>
      <c r="AD412" s="85"/>
      <c r="AE412" s="85"/>
      <c r="AF412" s="98"/>
      <c r="AG412" s="99"/>
      <c r="AH412" s="103"/>
      <c r="AI412" s="100"/>
      <c r="AJ412" s="100"/>
      <c r="AK412" s="103"/>
      <c r="AL412" s="98"/>
      <c r="AM412" s="85"/>
      <c r="AN412" s="85"/>
      <c r="AO412" s="85"/>
      <c r="AP412" s="93"/>
    </row>
    <row r="413" spans="1:42" x14ac:dyDescent="0.25">
      <c r="A413" s="93"/>
      <c r="B413" s="85"/>
      <c r="C413" s="85"/>
      <c r="D413" s="85"/>
      <c r="E413" s="85"/>
      <c r="F413" s="94"/>
      <c r="G413" s="95"/>
      <c r="H413" s="93"/>
      <c r="I413" s="85"/>
      <c r="J413" s="96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104"/>
      <c r="Z413" s="85"/>
      <c r="AA413" s="85"/>
      <c r="AB413" s="103"/>
      <c r="AC413" s="85"/>
      <c r="AD413" s="85"/>
      <c r="AE413" s="85"/>
      <c r="AF413" s="98"/>
      <c r="AG413" s="99"/>
      <c r="AH413" s="103"/>
      <c r="AI413" s="100"/>
      <c r="AJ413" s="100"/>
      <c r="AK413" s="103"/>
      <c r="AL413" s="98"/>
      <c r="AM413" s="85"/>
      <c r="AN413" s="85"/>
      <c r="AO413" s="85"/>
      <c r="AP413" s="93"/>
    </row>
    <row r="414" spans="1:42" x14ac:dyDescent="0.25">
      <c r="A414" s="93"/>
      <c r="B414" s="85"/>
      <c r="C414" s="85"/>
      <c r="D414" s="85"/>
      <c r="E414" s="85"/>
      <c r="F414" s="94"/>
      <c r="G414" s="95"/>
      <c r="H414" s="93"/>
      <c r="I414" s="85"/>
      <c r="J414" s="96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104"/>
      <c r="Z414" s="85"/>
      <c r="AA414" s="85"/>
      <c r="AB414" s="103"/>
      <c r="AC414" s="85"/>
      <c r="AD414" s="85"/>
      <c r="AE414" s="85"/>
      <c r="AF414" s="98"/>
      <c r="AG414" s="99"/>
      <c r="AH414" s="103"/>
      <c r="AI414" s="100"/>
      <c r="AJ414" s="100"/>
      <c r="AK414" s="103"/>
      <c r="AL414" s="98"/>
      <c r="AM414" s="85"/>
      <c r="AN414" s="85"/>
      <c r="AO414" s="85"/>
      <c r="AP414" s="93"/>
    </row>
    <row r="415" spans="1:42" x14ac:dyDescent="0.25">
      <c r="A415" s="93"/>
      <c r="B415" s="85"/>
      <c r="C415" s="85"/>
      <c r="D415" s="85"/>
      <c r="E415" s="85"/>
      <c r="F415" s="94"/>
      <c r="G415" s="95"/>
      <c r="H415" s="93"/>
      <c r="I415" s="85"/>
      <c r="J415" s="96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104"/>
      <c r="Z415" s="85"/>
      <c r="AA415" s="85"/>
      <c r="AB415" s="103"/>
      <c r="AC415" s="85"/>
      <c r="AD415" s="85"/>
      <c r="AE415" s="85"/>
      <c r="AF415" s="98"/>
      <c r="AG415" s="99"/>
      <c r="AH415" s="103"/>
      <c r="AI415" s="100"/>
      <c r="AJ415" s="100"/>
      <c r="AK415" s="103"/>
      <c r="AL415" s="98"/>
      <c r="AM415" s="85"/>
      <c r="AN415" s="85"/>
      <c r="AO415" s="85"/>
      <c r="AP415" s="93"/>
    </row>
    <row r="416" spans="1:42" x14ac:dyDescent="0.25">
      <c r="A416" s="93"/>
      <c r="B416" s="85"/>
      <c r="C416" s="85"/>
      <c r="D416" s="85"/>
      <c r="E416" s="85"/>
      <c r="F416" s="94"/>
      <c r="G416" s="95"/>
      <c r="H416" s="93"/>
      <c r="I416" s="85"/>
      <c r="J416" s="96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104"/>
      <c r="Z416" s="85"/>
      <c r="AA416" s="85"/>
      <c r="AB416" s="103"/>
      <c r="AC416" s="85"/>
      <c r="AD416" s="85"/>
      <c r="AE416" s="85"/>
      <c r="AF416" s="98"/>
      <c r="AG416" s="99"/>
      <c r="AH416" s="103"/>
      <c r="AI416" s="100"/>
      <c r="AJ416" s="100"/>
      <c r="AK416" s="103"/>
      <c r="AL416" s="98"/>
      <c r="AM416" s="85"/>
      <c r="AN416" s="85"/>
      <c r="AO416" s="85"/>
      <c r="AP416" s="93"/>
    </row>
    <row r="417" spans="1:42" x14ac:dyDescent="0.25">
      <c r="A417" s="93"/>
      <c r="B417" s="85"/>
      <c r="C417" s="85"/>
      <c r="D417" s="85"/>
      <c r="E417" s="85"/>
      <c r="F417" s="94"/>
      <c r="G417" s="95"/>
      <c r="H417" s="93"/>
      <c r="I417" s="85"/>
      <c r="J417" s="96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104"/>
      <c r="Z417" s="85"/>
      <c r="AA417" s="85"/>
      <c r="AB417" s="103"/>
      <c r="AC417" s="85"/>
      <c r="AD417" s="85"/>
      <c r="AE417" s="85"/>
      <c r="AF417" s="98"/>
      <c r="AG417" s="99"/>
      <c r="AH417" s="103"/>
      <c r="AI417" s="100"/>
      <c r="AJ417" s="100"/>
      <c r="AK417" s="103"/>
      <c r="AL417" s="98"/>
      <c r="AM417" s="85"/>
      <c r="AN417" s="85"/>
      <c r="AO417" s="85"/>
      <c r="AP417" s="93"/>
    </row>
    <row r="418" spans="1:42" x14ac:dyDescent="0.25">
      <c r="A418" s="93"/>
      <c r="B418" s="85"/>
      <c r="C418" s="85"/>
      <c r="D418" s="85"/>
      <c r="E418" s="85"/>
      <c r="F418" s="94"/>
      <c r="G418" s="95"/>
      <c r="H418" s="93"/>
      <c r="I418" s="85"/>
      <c r="J418" s="96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104"/>
      <c r="Z418" s="85"/>
      <c r="AA418" s="85"/>
      <c r="AB418" s="103"/>
      <c r="AC418" s="85"/>
      <c r="AD418" s="85"/>
      <c r="AE418" s="85"/>
      <c r="AF418" s="98"/>
      <c r="AG418" s="99"/>
      <c r="AH418" s="103"/>
      <c r="AI418" s="100"/>
      <c r="AJ418" s="100"/>
      <c r="AK418" s="103"/>
      <c r="AL418" s="98"/>
      <c r="AM418" s="85"/>
      <c r="AN418" s="85"/>
      <c r="AO418" s="85"/>
      <c r="AP418" s="93"/>
    </row>
    <row r="419" spans="1:42" x14ac:dyDescent="0.25">
      <c r="A419" s="93"/>
      <c r="B419" s="85"/>
      <c r="C419" s="85"/>
      <c r="D419" s="85"/>
      <c r="E419" s="85"/>
      <c r="F419" s="94"/>
      <c r="G419" s="95"/>
      <c r="H419" s="93"/>
      <c r="I419" s="85"/>
      <c r="J419" s="96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104"/>
      <c r="Z419" s="85"/>
      <c r="AA419" s="85"/>
      <c r="AB419" s="103"/>
      <c r="AC419" s="85"/>
      <c r="AD419" s="85"/>
      <c r="AE419" s="85"/>
      <c r="AF419" s="98"/>
      <c r="AG419" s="99"/>
      <c r="AH419" s="103"/>
      <c r="AI419" s="100"/>
      <c r="AJ419" s="100"/>
      <c r="AK419" s="103"/>
      <c r="AL419" s="98"/>
      <c r="AM419" s="85"/>
      <c r="AN419" s="85"/>
      <c r="AO419" s="85"/>
      <c r="AP419" s="93"/>
    </row>
    <row r="420" spans="1:42" x14ac:dyDescent="0.25">
      <c r="A420" s="93"/>
      <c r="B420" s="85"/>
      <c r="C420" s="85"/>
      <c r="D420" s="85"/>
      <c r="E420" s="85"/>
      <c r="F420" s="94"/>
      <c r="G420" s="95"/>
      <c r="H420" s="93"/>
      <c r="I420" s="85"/>
      <c r="J420" s="96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104"/>
      <c r="Z420" s="85"/>
      <c r="AA420" s="85"/>
      <c r="AB420" s="103"/>
      <c r="AC420" s="85"/>
      <c r="AD420" s="85"/>
      <c r="AE420" s="85"/>
      <c r="AF420" s="98"/>
      <c r="AG420" s="99"/>
      <c r="AH420" s="103"/>
      <c r="AI420" s="100"/>
      <c r="AJ420" s="100"/>
      <c r="AK420" s="103"/>
      <c r="AL420" s="98"/>
      <c r="AM420" s="85"/>
      <c r="AN420" s="85"/>
      <c r="AO420" s="85"/>
      <c r="AP420" s="93"/>
    </row>
    <row r="421" spans="1:42" x14ac:dyDescent="0.25">
      <c r="A421" s="93"/>
      <c r="B421" s="85"/>
      <c r="C421" s="85"/>
      <c r="D421" s="85"/>
      <c r="E421" s="85"/>
      <c r="F421" s="94"/>
      <c r="G421" s="95"/>
      <c r="H421" s="93"/>
      <c r="I421" s="85"/>
      <c r="J421" s="96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104"/>
      <c r="Z421" s="85"/>
      <c r="AA421" s="85"/>
      <c r="AB421" s="103"/>
      <c r="AC421" s="85"/>
      <c r="AD421" s="85"/>
      <c r="AE421" s="85"/>
      <c r="AF421" s="98"/>
      <c r="AG421" s="99"/>
      <c r="AH421" s="103"/>
      <c r="AI421" s="100"/>
      <c r="AJ421" s="100"/>
      <c r="AK421" s="103"/>
      <c r="AL421" s="98"/>
      <c r="AM421" s="85"/>
      <c r="AN421" s="85"/>
      <c r="AO421" s="85"/>
      <c r="AP421" s="93"/>
    </row>
    <row r="422" spans="1:42" x14ac:dyDescent="0.25">
      <c r="A422" s="93"/>
      <c r="B422" s="85"/>
      <c r="C422" s="85"/>
      <c r="D422" s="85"/>
      <c r="E422" s="85"/>
      <c r="F422" s="94"/>
      <c r="G422" s="95"/>
      <c r="H422" s="93"/>
      <c r="I422" s="85"/>
      <c r="J422" s="96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104"/>
      <c r="Z422" s="85"/>
      <c r="AA422" s="85"/>
      <c r="AB422" s="103"/>
      <c r="AC422" s="85"/>
      <c r="AD422" s="85"/>
      <c r="AE422" s="85"/>
      <c r="AF422" s="98"/>
      <c r="AG422" s="99"/>
      <c r="AH422" s="103"/>
      <c r="AI422" s="100"/>
      <c r="AJ422" s="100"/>
      <c r="AK422" s="103"/>
      <c r="AL422" s="98"/>
      <c r="AM422" s="85"/>
      <c r="AN422" s="85"/>
      <c r="AO422" s="85"/>
      <c r="AP422" s="93"/>
    </row>
    <row r="423" spans="1:42" x14ac:dyDescent="0.25">
      <c r="A423" s="93"/>
      <c r="B423" s="85"/>
      <c r="C423" s="85"/>
      <c r="D423" s="85"/>
      <c r="E423" s="85"/>
      <c r="F423" s="94"/>
      <c r="G423" s="95"/>
      <c r="H423" s="93"/>
      <c r="I423" s="85"/>
      <c r="J423" s="96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104"/>
      <c r="Z423" s="85"/>
      <c r="AA423" s="85"/>
      <c r="AB423" s="103"/>
      <c r="AC423" s="85"/>
      <c r="AD423" s="85"/>
      <c r="AE423" s="85"/>
      <c r="AF423" s="98"/>
      <c r="AG423" s="99"/>
      <c r="AH423" s="103"/>
      <c r="AI423" s="100"/>
      <c r="AJ423" s="100"/>
      <c r="AK423" s="103"/>
      <c r="AL423" s="98"/>
      <c r="AM423" s="85"/>
      <c r="AN423" s="85"/>
      <c r="AO423" s="85"/>
      <c r="AP423" s="93"/>
    </row>
    <row r="424" spans="1:42" x14ac:dyDescent="0.25">
      <c r="A424" s="93"/>
      <c r="B424" s="85"/>
      <c r="C424" s="85"/>
      <c r="D424" s="85"/>
      <c r="E424" s="85"/>
      <c r="F424" s="94"/>
      <c r="G424" s="95"/>
      <c r="H424" s="93"/>
      <c r="I424" s="85"/>
      <c r="J424" s="96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104"/>
      <c r="Z424" s="85"/>
      <c r="AA424" s="85"/>
      <c r="AB424" s="103"/>
      <c r="AC424" s="85"/>
      <c r="AD424" s="85"/>
      <c r="AE424" s="85"/>
      <c r="AF424" s="98"/>
      <c r="AG424" s="99"/>
      <c r="AH424" s="103"/>
      <c r="AI424" s="100"/>
      <c r="AJ424" s="100"/>
      <c r="AK424" s="103"/>
      <c r="AL424" s="98"/>
      <c r="AM424" s="85"/>
      <c r="AN424" s="85"/>
      <c r="AO424" s="85"/>
      <c r="AP424" s="93"/>
    </row>
    <row r="425" spans="1:42" x14ac:dyDescent="0.25">
      <c r="A425" s="93"/>
      <c r="B425" s="85"/>
      <c r="C425" s="85"/>
      <c r="D425" s="85"/>
      <c r="E425" s="85"/>
      <c r="F425" s="94"/>
      <c r="G425" s="95"/>
      <c r="H425" s="93"/>
      <c r="I425" s="85"/>
      <c r="J425" s="96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104"/>
      <c r="Z425" s="85"/>
      <c r="AA425" s="85"/>
      <c r="AB425" s="103"/>
      <c r="AC425" s="85"/>
      <c r="AD425" s="85"/>
      <c r="AE425" s="85"/>
      <c r="AF425" s="98"/>
      <c r="AG425" s="99"/>
      <c r="AH425" s="103"/>
      <c r="AI425" s="100"/>
      <c r="AJ425" s="100"/>
      <c r="AK425" s="103"/>
      <c r="AL425" s="98"/>
      <c r="AM425" s="85"/>
      <c r="AN425" s="85"/>
      <c r="AO425" s="85"/>
      <c r="AP425" s="93"/>
    </row>
    <row r="426" spans="1:42" x14ac:dyDescent="0.25">
      <c r="A426" s="93"/>
      <c r="B426" s="85"/>
      <c r="C426" s="85"/>
      <c r="D426" s="85"/>
      <c r="E426" s="85"/>
      <c r="F426" s="94"/>
      <c r="G426" s="95"/>
      <c r="H426" s="93"/>
      <c r="I426" s="85"/>
      <c r="J426" s="96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104"/>
      <c r="Z426" s="85"/>
      <c r="AA426" s="85"/>
      <c r="AB426" s="103"/>
      <c r="AC426" s="85"/>
      <c r="AD426" s="85"/>
      <c r="AE426" s="85"/>
      <c r="AF426" s="98"/>
      <c r="AG426" s="99"/>
      <c r="AH426" s="103"/>
      <c r="AI426" s="100"/>
      <c r="AJ426" s="100"/>
      <c r="AK426" s="103"/>
      <c r="AL426" s="98"/>
      <c r="AM426" s="85"/>
      <c r="AN426" s="85"/>
      <c r="AO426" s="85"/>
      <c r="AP426" s="93"/>
    </row>
    <row r="427" spans="1:42" x14ac:dyDescent="0.25">
      <c r="A427" s="93"/>
      <c r="B427" s="85"/>
      <c r="C427" s="85"/>
      <c r="D427" s="85"/>
      <c r="E427" s="85"/>
      <c r="F427" s="94"/>
      <c r="G427" s="95"/>
      <c r="H427" s="93"/>
      <c r="I427" s="85"/>
      <c r="J427" s="96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104"/>
      <c r="Z427" s="85"/>
      <c r="AA427" s="85"/>
      <c r="AB427" s="103"/>
      <c r="AC427" s="85"/>
      <c r="AD427" s="85"/>
      <c r="AE427" s="85"/>
      <c r="AF427" s="98"/>
      <c r="AG427" s="99"/>
      <c r="AH427" s="103"/>
      <c r="AI427" s="100"/>
      <c r="AJ427" s="100"/>
      <c r="AK427" s="103"/>
      <c r="AL427" s="98"/>
      <c r="AM427" s="85"/>
      <c r="AN427" s="85"/>
      <c r="AO427" s="85"/>
      <c r="AP427" s="93"/>
    </row>
    <row r="428" spans="1:42" x14ac:dyDescent="0.25">
      <c r="A428" s="93"/>
      <c r="B428" s="85"/>
      <c r="C428" s="85"/>
      <c r="D428" s="85"/>
      <c r="E428" s="85"/>
      <c r="F428" s="94"/>
      <c r="G428" s="95"/>
      <c r="H428" s="93"/>
      <c r="I428" s="85"/>
      <c r="J428" s="96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104"/>
      <c r="Z428" s="85"/>
      <c r="AA428" s="85"/>
      <c r="AB428" s="103"/>
      <c r="AC428" s="85"/>
      <c r="AD428" s="85"/>
      <c r="AE428" s="85"/>
      <c r="AF428" s="98"/>
      <c r="AG428" s="99"/>
      <c r="AH428" s="103"/>
      <c r="AI428" s="100"/>
      <c r="AJ428" s="100"/>
      <c r="AK428" s="103"/>
      <c r="AL428" s="98"/>
      <c r="AM428" s="85"/>
      <c r="AN428" s="85"/>
      <c r="AO428" s="85"/>
      <c r="AP428" s="93"/>
    </row>
    <row r="429" spans="1:42" x14ac:dyDescent="0.25">
      <c r="A429" s="93"/>
      <c r="B429" s="85"/>
      <c r="C429" s="85"/>
      <c r="D429" s="85"/>
      <c r="E429" s="85"/>
      <c r="F429" s="94"/>
      <c r="G429" s="95"/>
      <c r="H429" s="93"/>
      <c r="I429" s="85"/>
      <c r="J429" s="96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104"/>
      <c r="Z429" s="85"/>
      <c r="AA429" s="85"/>
      <c r="AB429" s="103"/>
      <c r="AC429" s="85"/>
      <c r="AD429" s="85"/>
      <c r="AE429" s="85"/>
      <c r="AF429" s="98"/>
      <c r="AG429" s="99"/>
      <c r="AH429" s="103"/>
      <c r="AI429" s="100"/>
      <c r="AJ429" s="100"/>
      <c r="AK429" s="103"/>
      <c r="AL429" s="98"/>
      <c r="AM429" s="85"/>
      <c r="AN429" s="85"/>
      <c r="AO429" s="85"/>
      <c r="AP429" s="93"/>
    </row>
    <row r="430" spans="1:42" x14ac:dyDescent="0.25">
      <c r="A430" s="93"/>
      <c r="B430" s="85"/>
      <c r="C430" s="85"/>
      <c r="D430" s="85"/>
      <c r="E430" s="85"/>
      <c r="F430" s="94"/>
      <c r="G430" s="95"/>
      <c r="H430" s="93"/>
      <c r="I430" s="85"/>
      <c r="J430" s="96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104"/>
      <c r="Z430" s="85"/>
      <c r="AA430" s="85"/>
      <c r="AB430" s="103"/>
      <c r="AC430" s="85"/>
      <c r="AD430" s="85"/>
      <c r="AE430" s="85"/>
      <c r="AF430" s="98"/>
      <c r="AG430" s="99"/>
      <c r="AH430" s="103"/>
      <c r="AI430" s="100"/>
      <c r="AJ430" s="100"/>
      <c r="AK430" s="103"/>
      <c r="AL430" s="98"/>
      <c r="AM430" s="85"/>
      <c r="AN430" s="85"/>
      <c r="AO430" s="85"/>
      <c r="AP430" s="93"/>
    </row>
    <row r="431" spans="1:42" x14ac:dyDescent="0.25">
      <c r="A431" s="93"/>
      <c r="B431" s="85"/>
      <c r="C431" s="85"/>
      <c r="D431" s="85"/>
      <c r="E431" s="85"/>
      <c r="F431" s="94"/>
      <c r="G431" s="95"/>
      <c r="H431" s="93"/>
      <c r="I431" s="85"/>
      <c r="J431" s="96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104"/>
      <c r="Z431" s="85"/>
      <c r="AA431" s="85"/>
      <c r="AB431" s="103"/>
      <c r="AC431" s="85"/>
      <c r="AD431" s="85"/>
      <c r="AE431" s="85"/>
      <c r="AF431" s="98"/>
      <c r="AG431" s="99"/>
      <c r="AH431" s="103"/>
      <c r="AI431" s="100"/>
      <c r="AJ431" s="100"/>
      <c r="AK431" s="103"/>
      <c r="AL431" s="98"/>
      <c r="AM431" s="85"/>
      <c r="AN431" s="85"/>
      <c r="AO431" s="85"/>
      <c r="AP431" s="93"/>
    </row>
    <row r="432" spans="1:42" x14ac:dyDescent="0.25">
      <c r="A432" s="93"/>
      <c r="B432" s="85"/>
      <c r="C432" s="85"/>
      <c r="D432" s="85"/>
      <c r="E432" s="85"/>
      <c r="F432" s="94"/>
      <c r="G432" s="95"/>
      <c r="H432" s="93"/>
      <c r="I432" s="85"/>
      <c r="J432" s="96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104"/>
      <c r="Z432" s="85"/>
      <c r="AA432" s="85"/>
      <c r="AB432" s="103"/>
      <c r="AC432" s="85"/>
      <c r="AD432" s="85"/>
      <c r="AE432" s="85"/>
      <c r="AF432" s="98"/>
      <c r="AG432" s="99"/>
      <c r="AH432" s="103"/>
      <c r="AI432" s="100"/>
      <c r="AJ432" s="100"/>
      <c r="AK432" s="103"/>
      <c r="AL432" s="98"/>
      <c r="AM432" s="85"/>
      <c r="AN432" s="85"/>
      <c r="AO432" s="85"/>
      <c r="AP432" s="93"/>
    </row>
    <row r="433" spans="1:42" x14ac:dyDescent="0.25">
      <c r="A433" s="93"/>
      <c r="B433" s="85"/>
      <c r="C433" s="85"/>
      <c r="D433" s="85"/>
      <c r="E433" s="85"/>
      <c r="F433" s="94"/>
      <c r="G433" s="95"/>
      <c r="H433" s="93"/>
      <c r="I433" s="85"/>
      <c r="J433" s="96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104"/>
      <c r="Z433" s="85"/>
      <c r="AA433" s="85"/>
      <c r="AB433" s="103"/>
      <c r="AC433" s="85"/>
      <c r="AD433" s="85"/>
      <c r="AE433" s="85"/>
      <c r="AF433" s="98"/>
      <c r="AG433" s="99"/>
      <c r="AH433" s="103"/>
      <c r="AI433" s="100"/>
      <c r="AJ433" s="100"/>
      <c r="AK433" s="103"/>
      <c r="AL433" s="98"/>
      <c r="AM433" s="85"/>
      <c r="AN433" s="85"/>
      <c r="AO433" s="85"/>
      <c r="AP433" s="93"/>
    </row>
    <row r="434" spans="1:42" x14ac:dyDescent="0.25">
      <c r="A434" s="93"/>
      <c r="B434" s="85"/>
      <c r="C434" s="85"/>
      <c r="D434" s="85"/>
      <c r="E434" s="85"/>
      <c r="F434" s="94"/>
      <c r="G434" s="95"/>
      <c r="H434" s="93"/>
      <c r="I434" s="85"/>
      <c r="J434" s="96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104"/>
      <c r="Z434" s="85"/>
      <c r="AA434" s="85"/>
      <c r="AB434" s="103"/>
      <c r="AC434" s="85"/>
      <c r="AD434" s="85"/>
      <c r="AE434" s="85"/>
      <c r="AF434" s="98"/>
      <c r="AG434" s="99"/>
      <c r="AH434" s="103"/>
      <c r="AI434" s="100"/>
      <c r="AJ434" s="100"/>
      <c r="AK434" s="103"/>
      <c r="AL434" s="98"/>
      <c r="AM434" s="85"/>
      <c r="AN434" s="85"/>
      <c r="AO434" s="85"/>
      <c r="AP434" s="93"/>
    </row>
    <row r="435" spans="1:42" x14ac:dyDescent="0.25">
      <c r="A435" s="93"/>
      <c r="B435" s="85"/>
      <c r="C435" s="85"/>
      <c r="D435" s="85"/>
      <c r="E435" s="85"/>
      <c r="F435" s="94"/>
      <c r="G435" s="95"/>
      <c r="H435" s="93"/>
      <c r="I435" s="85"/>
      <c r="J435" s="96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104"/>
      <c r="Z435" s="85"/>
      <c r="AA435" s="85"/>
      <c r="AB435" s="103"/>
      <c r="AC435" s="85"/>
      <c r="AD435" s="85"/>
      <c r="AE435" s="85"/>
      <c r="AF435" s="98"/>
      <c r="AG435" s="99"/>
      <c r="AH435" s="103"/>
      <c r="AI435" s="100"/>
      <c r="AJ435" s="100"/>
      <c r="AK435" s="103"/>
      <c r="AL435" s="98"/>
      <c r="AM435" s="85"/>
      <c r="AN435" s="85"/>
      <c r="AO435" s="85"/>
      <c r="AP435" s="93"/>
    </row>
    <row r="436" spans="1:42" x14ac:dyDescent="0.25">
      <c r="A436" s="93"/>
      <c r="B436" s="85"/>
      <c r="C436" s="85"/>
      <c r="D436" s="85"/>
      <c r="E436" s="85"/>
      <c r="F436" s="94"/>
      <c r="G436" s="95"/>
      <c r="H436" s="93"/>
      <c r="I436" s="85"/>
      <c r="J436" s="96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104"/>
      <c r="Z436" s="85"/>
      <c r="AA436" s="85"/>
      <c r="AB436" s="103"/>
      <c r="AC436" s="85"/>
      <c r="AD436" s="85"/>
      <c r="AE436" s="85"/>
      <c r="AF436" s="98"/>
      <c r="AG436" s="99"/>
      <c r="AH436" s="103"/>
      <c r="AI436" s="100"/>
      <c r="AJ436" s="100"/>
      <c r="AK436" s="103"/>
      <c r="AL436" s="98"/>
      <c r="AM436" s="85"/>
      <c r="AN436" s="85"/>
      <c r="AO436" s="85"/>
      <c r="AP436" s="93"/>
    </row>
    <row r="437" spans="1:42" x14ac:dyDescent="0.25">
      <c r="A437" s="93"/>
      <c r="B437" s="85"/>
      <c r="C437" s="85"/>
      <c r="D437" s="85"/>
      <c r="E437" s="85"/>
      <c r="F437" s="94"/>
      <c r="G437" s="95"/>
      <c r="H437" s="93"/>
      <c r="I437" s="85"/>
      <c r="J437" s="96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104"/>
      <c r="Z437" s="85"/>
      <c r="AA437" s="85"/>
      <c r="AB437" s="103"/>
      <c r="AC437" s="85"/>
      <c r="AD437" s="85"/>
      <c r="AE437" s="85"/>
      <c r="AF437" s="98"/>
      <c r="AG437" s="99"/>
      <c r="AH437" s="103"/>
      <c r="AI437" s="100"/>
      <c r="AJ437" s="100"/>
      <c r="AK437" s="103"/>
      <c r="AL437" s="98"/>
      <c r="AM437" s="85"/>
      <c r="AN437" s="85"/>
      <c r="AO437" s="85"/>
      <c r="AP437" s="93"/>
    </row>
    <row r="438" spans="1:42" x14ac:dyDescent="0.25">
      <c r="A438" s="93"/>
      <c r="B438" s="85"/>
      <c r="C438" s="85"/>
      <c r="D438" s="85"/>
      <c r="E438" s="85"/>
      <c r="F438" s="94"/>
      <c r="G438" s="95"/>
      <c r="H438" s="93"/>
      <c r="I438" s="85"/>
      <c r="J438" s="96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104"/>
      <c r="Z438" s="85"/>
      <c r="AA438" s="85"/>
      <c r="AB438" s="103"/>
      <c r="AC438" s="85"/>
      <c r="AD438" s="85"/>
      <c r="AE438" s="85"/>
      <c r="AF438" s="98"/>
      <c r="AG438" s="99"/>
      <c r="AH438" s="103"/>
      <c r="AI438" s="100"/>
      <c r="AJ438" s="100"/>
      <c r="AK438" s="103"/>
      <c r="AL438" s="98"/>
      <c r="AM438" s="85"/>
      <c r="AN438" s="85"/>
      <c r="AO438" s="85"/>
      <c r="AP438" s="93"/>
    </row>
    <row r="439" spans="1:42" x14ac:dyDescent="0.25">
      <c r="A439" s="93"/>
      <c r="B439" s="85"/>
      <c r="C439" s="85"/>
      <c r="D439" s="85"/>
      <c r="E439" s="85"/>
      <c r="F439" s="94"/>
      <c r="G439" s="95"/>
      <c r="H439" s="93"/>
      <c r="I439" s="85"/>
      <c r="J439" s="96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104"/>
      <c r="Z439" s="85"/>
      <c r="AA439" s="85"/>
      <c r="AB439" s="103"/>
      <c r="AC439" s="85"/>
      <c r="AD439" s="85"/>
      <c r="AE439" s="85"/>
      <c r="AF439" s="98"/>
      <c r="AG439" s="99"/>
      <c r="AH439" s="103"/>
      <c r="AI439" s="100"/>
      <c r="AJ439" s="100"/>
      <c r="AK439" s="103"/>
      <c r="AL439" s="98"/>
      <c r="AM439" s="85"/>
      <c r="AN439" s="85"/>
      <c r="AO439" s="85"/>
      <c r="AP439" s="93"/>
    </row>
    <row r="440" spans="1:42" x14ac:dyDescent="0.25">
      <c r="A440" s="93"/>
      <c r="B440" s="85"/>
      <c r="C440" s="85"/>
      <c r="D440" s="85"/>
      <c r="E440" s="85"/>
      <c r="F440" s="94"/>
      <c r="G440" s="95"/>
      <c r="H440" s="93"/>
      <c r="I440" s="85"/>
      <c r="J440" s="96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104"/>
      <c r="Z440" s="85"/>
      <c r="AA440" s="85"/>
      <c r="AB440" s="103"/>
      <c r="AC440" s="85"/>
      <c r="AD440" s="85"/>
      <c r="AE440" s="85"/>
      <c r="AF440" s="98"/>
      <c r="AG440" s="99"/>
      <c r="AH440" s="103"/>
      <c r="AI440" s="100"/>
      <c r="AJ440" s="100"/>
      <c r="AK440" s="103"/>
      <c r="AL440" s="98"/>
      <c r="AM440" s="85"/>
      <c r="AN440" s="85"/>
      <c r="AO440" s="85"/>
      <c r="AP440" s="93"/>
    </row>
    <row r="441" spans="1:42" x14ac:dyDescent="0.25">
      <c r="A441" s="93"/>
      <c r="B441" s="85"/>
      <c r="C441" s="85"/>
      <c r="D441" s="85"/>
      <c r="E441" s="85"/>
      <c r="F441" s="94"/>
      <c r="G441" s="95"/>
      <c r="H441" s="93"/>
      <c r="I441" s="85"/>
      <c r="J441" s="96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104"/>
      <c r="Z441" s="85"/>
      <c r="AA441" s="85"/>
      <c r="AB441" s="103"/>
      <c r="AC441" s="85"/>
      <c r="AD441" s="85"/>
      <c r="AE441" s="85"/>
      <c r="AF441" s="98"/>
      <c r="AG441" s="99"/>
      <c r="AH441" s="103"/>
      <c r="AI441" s="100"/>
      <c r="AJ441" s="100"/>
      <c r="AK441" s="103"/>
      <c r="AL441" s="98"/>
      <c r="AM441" s="85"/>
      <c r="AN441" s="85"/>
      <c r="AO441" s="85"/>
      <c r="AP441" s="93"/>
    </row>
    <row r="442" spans="1:42" x14ac:dyDescent="0.25">
      <c r="A442" s="93"/>
      <c r="B442" s="85"/>
      <c r="C442" s="85"/>
      <c r="D442" s="85"/>
      <c r="E442" s="85"/>
      <c r="F442" s="94"/>
      <c r="G442" s="95"/>
      <c r="H442" s="93"/>
      <c r="I442" s="85"/>
      <c r="J442" s="96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104"/>
      <c r="Z442" s="85"/>
      <c r="AA442" s="85"/>
      <c r="AB442" s="103"/>
      <c r="AC442" s="85"/>
      <c r="AD442" s="85"/>
      <c r="AE442" s="85"/>
      <c r="AF442" s="98"/>
      <c r="AG442" s="99"/>
      <c r="AH442" s="103"/>
      <c r="AI442" s="100"/>
      <c r="AJ442" s="100"/>
      <c r="AK442" s="103"/>
      <c r="AL442" s="98"/>
      <c r="AM442" s="85"/>
      <c r="AN442" s="85"/>
      <c r="AO442" s="85"/>
      <c r="AP442" s="93"/>
    </row>
    <row r="443" spans="1:42" x14ac:dyDescent="0.25">
      <c r="A443" s="93"/>
      <c r="B443" s="85"/>
      <c r="C443" s="85"/>
      <c r="D443" s="85"/>
      <c r="E443" s="85"/>
      <c r="F443" s="94"/>
      <c r="G443" s="95"/>
      <c r="H443" s="93"/>
      <c r="I443" s="85"/>
      <c r="J443" s="96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104"/>
      <c r="Z443" s="85"/>
      <c r="AA443" s="85"/>
      <c r="AB443" s="103"/>
      <c r="AC443" s="85"/>
      <c r="AD443" s="85"/>
      <c r="AE443" s="85"/>
      <c r="AF443" s="98"/>
      <c r="AG443" s="99"/>
      <c r="AH443" s="103"/>
      <c r="AI443" s="100"/>
      <c r="AJ443" s="100"/>
      <c r="AK443" s="103"/>
      <c r="AL443" s="98"/>
      <c r="AM443" s="85"/>
      <c r="AN443" s="85"/>
      <c r="AO443" s="85"/>
      <c r="AP443" s="93"/>
    </row>
    <row r="444" spans="1:42" x14ac:dyDescent="0.25">
      <c r="A444" s="93"/>
      <c r="B444" s="85"/>
      <c r="C444" s="85"/>
      <c r="D444" s="85"/>
      <c r="E444" s="85"/>
      <c r="F444" s="94"/>
      <c r="G444" s="95"/>
      <c r="H444" s="93"/>
      <c r="I444" s="85"/>
      <c r="J444" s="96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104"/>
      <c r="Z444" s="85"/>
      <c r="AA444" s="85"/>
      <c r="AB444" s="103"/>
      <c r="AC444" s="85"/>
      <c r="AD444" s="85"/>
      <c r="AE444" s="85"/>
      <c r="AF444" s="98"/>
      <c r="AG444" s="99"/>
      <c r="AH444" s="103"/>
      <c r="AI444" s="100"/>
      <c r="AJ444" s="100"/>
      <c r="AK444" s="103"/>
      <c r="AL444" s="98"/>
      <c r="AM444" s="85"/>
      <c r="AN444" s="85"/>
      <c r="AO444" s="85"/>
      <c r="AP444" s="93"/>
    </row>
    <row r="445" spans="1:42" x14ac:dyDescent="0.25">
      <c r="A445" s="93"/>
      <c r="B445" s="85"/>
      <c r="C445" s="85"/>
      <c r="D445" s="85"/>
      <c r="E445" s="85"/>
      <c r="F445" s="94"/>
      <c r="G445" s="95"/>
      <c r="H445" s="93"/>
      <c r="I445" s="85"/>
      <c r="J445" s="96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104"/>
      <c r="Z445" s="85"/>
      <c r="AA445" s="85"/>
      <c r="AB445" s="103"/>
      <c r="AC445" s="85"/>
      <c r="AD445" s="85"/>
      <c r="AE445" s="85"/>
      <c r="AF445" s="98"/>
      <c r="AG445" s="99"/>
      <c r="AH445" s="103"/>
      <c r="AI445" s="100"/>
      <c r="AJ445" s="100"/>
      <c r="AK445" s="103"/>
      <c r="AL445" s="98"/>
      <c r="AM445" s="85"/>
      <c r="AN445" s="85"/>
      <c r="AO445" s="85"/>
      <c r="AP445" s="93"/>
    </row>
    <row r="446" spans="1:42" x14ac:dyDescent="0.25">
      <c r="A446" s="93"/>
      <c r="B446" s="85"/>
      <c r="C446" s="85"/>
      <c r="D446" s="85"/>
      <c r="E446" s="85"/>
      <c r="F446" s="94"/>
      <c r="G446" s="95"/>
      <c r="H446" s="93"/>
      <c r="I446" s="85"/>
      <c r="J446" s="96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104"/>
      <c r="Z446" s="85"/>
      <c r="AA446" s="85"/>
      <c r="AB446" s="103"/>
      <c r="AC446" s="85"/>
      <c r="AD446" s="85"/>
      <c r="AE446" s="85"/>
      <c r="AF446" s="98"/>
      <c r="AG446" s="99"/>
      <c r="AH446" s="103"/>
      <c r="AI446" s="100"/>
      <c r="AJ446" s="100"/>
      <c r="AK446" s="103"/>
      <c r="AL446" s="98"/>
      <c r="AM446" s="85"/>
      <c r="AN446" s="85"/>
      <c r="AO446" s="85"/>
      <c r="AP446" s="93"/>
    </row>
    <row r="447" spans="1:42" x14ac:dyDescent="0.25">
      <c r="A447" s="93"/>
      <c r="B447" s="85"/>
      <c r="C447" s="85"/>
      <c r="D447" s="85"/>
      <c r="E447" s="85"/>
      <c r="F447" s="94"/>
      <c r="G447" s="95"/>
      <c r="H447" s="93"/>
      <c r="I447" s="85"/>
      <c r="J447" s="96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104"/>
      <c r="Z447" s="85"/>
      <c r="AA447" s="85"/>
      <c r="AB447" s="103"/>
      <c r="AC447" s="85"/>
      <c r="AD447" s="85"/>
      <c r="AE447" s="85"/>
      <c r="AF447" s="98"/>
      <c r="AG447" s="99"/>
      <c r="AH447" s="103"/>
      <c r="AI447" s="100"/>
      <c r="AJ447" s="100"/>
      <c r="AK447" s="103"/>
      <c r="AL447" s="98"/>
      <c r="AM447" s="85"/>
      <c r="AN447" s="85"/>
      <c r="AO447" s="85"/>
      <c r="AP447" s="93"/>
    </row>
    <row r="448" spans="1:42" x14ac:dyDescent="0.25">
      <c r="A448" s="93"/>
      <c r="B448" s="85"/>
      <c r="C448" s="85"/>
      <c r="D448" s="85"/>
      <c r="E448" s="85"/>
      <c r="F448" s="94"/>
      <c r="G448" s="95"/>
      <c r="H448" s="93"/>
      <c r="I448" s="85"/>
      <c r="J448" s="96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104"/>
      <c r="Z448" s="85"/>
      <c r="AA448" s="85"/>
      <c r="AB448" s="103"/>
      <c r="AC448" s="85"/>
      <c r="AD448" s="85"/>
      <c r="AE448" s="85"/>
      <c r="AF448" s="98"/>
      <c r="AG448" s="99"/>
      <c r="AH448" s="103"/>
      <c r="AI448" s="100"/>
      <c r="AJ448" s="100"/>
      <c r="AK448" s="103"/>
      <c r="AL448" s="98"/>
      <c r="AM448" s="85"/>
      <c r="AN448" s="85"/>
      <c r="AO448" s="85"/>
      <c r="AP448" s="93"/>
    </row>
    <row r="449" spans="1:42" x14ac:dyDescent="0.25">
      <c r="A449" s="93"/>
      <c r="B449" s="85"/>
      <c r="C449" s="85"/>
      <c r="D449" s="85"/>
      <c r="E449" s="85"/>
      <c r="F449" s="94"/>
      <c r="G449" s="95"/>
      <c r="H449" s="93"/>
      <c r="I449" s="85"/>
      <c r="J449" s="96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104"/>
      <c r="Z449" s="85"/>
      <c r="AA449" s="85"/>
      <c r="AB449" s="103"/>
      <c r="AC449" s="85"/>
      <c r="AD449" s="85"/>
      <c r="AE449" s="85"/>
      <c r="AF449" s="98"/>
      <c r="AG449" s="99"/>
      <c r="AH449" s="103"/>
      <c r="AI449" s="100"/>
      <c r="AJ449" s="100"/>
      <c r="AK449" s="103"/>
      <c r="AL449" s="98"/>
      <c r="AM449" s="85"/>
      <c r="AN449" s="85"/>
      <c r="AO449" s="85"/>
      <c r="AP449" s="93"/>
    </row>
    <row r="450" spans="1:42" x14ac:dyDescent="0.25">
      <c r="A450" s="93"/>
      <c r="B450" s="85"/>
      <c r="C450" s="85"/>
      <c r="D450" s="85"/>
      <c r="E450" s="85"/>
      <c r="F450" s="94"/>
      <c r="G450" s="95"/>
      <c r="H450" s="93"/>
      <c r="I450" s="85"/>
      <c r="J450" s="96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104"/>
      <c r="Z450" s="85"/>
      <c r="AA450" s="85"/>
      <c r="AB450" s="103"/>
      <c r="AC450" s="85"/>
      <c r="AD450" s="85"/>
      <c r="AE450" s="85"/>
      <c r="AF450" s="98"/>
      <c r="AG450" s="99"/>
      <c r="AH450" s="103"/>
      <c r="AI450" s="100"/>
      <c r="AJ450" s="100"/>
      <c r="AK450" s="103"/>
      <c r="AL450" s="98"/>
      <c r="AM450" s="85"/>
      <c r="AN450" s="85"/>
      <c r="AO450" s="85"/>
      <c r="AP450" s="93"/>
    </row>
    <row r="451" spans="1:42" x14ac:dyDescent="0.25">
      <c r="A451" s="93"/>
      <c r="B451" s="85"/>
      <c r="C451" s="85"/>
      <c r="D451" s="85"/>
      <c r="E451" s="85"/>
      <c r="F451" s="94"/>
      <c r="G451" s="95"/>
      <c r="H451" s="93"/>
      <c r="I451" s="85"/>
      <c r="J451" s="96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104"/>
      <c r="Z451" s="85"/>
      <c r="AA451" s="85"/>
      <c r="AB451" s="103"/>
      <c r="AC451" s="85"/>
      <c r="AD451" s="85"/>
      <c r="AE451" s="85"/>
      <c r="AF451" s="98"/>
      <c r="AG451" s="99"/>
      <c r="AH451" s="103"/>
      <c r="AI451" s="100"/>
      <c r="AJ451" s="100"/>
      <c r="AK451" s="103"/>
      <c r="AL451" s="98"/>
      <c r="AM451" s="85"/>
      <c r="AN451" s="85"/>
      <c r="AO451" s="85"/>
      <c r="AP451" s="93"/>
    </row>
    <row r="452" spans="1:42" x14ac:dyDescent="0.25">
      <c r="A452" s="93"/>
      <c r="B452" s="85"/>
      <c r="C452" s="85"/>
      <c r="D452" s="85"/>
      <c r="E452" s="85"/>
      <c r="F452" s="94"/>
      <c r="G452" s="95"/>
      <c r="H452" s="93"/>
      <c r="I452" s="85"/>
      <c r="J452" s="96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104"/>
      <c r="Z452" s="85"/>
      <c r="AA452" s="85"/>
      <c r="AB452" s="103"/>
      <c r="AC452" s="85"/>
      <c r="AD452" s="85"/>
      <c r="AE452" s="85"/>
      <c r="AF452" s="98"/>
      <c r="AG452" s="99"/>
      <c r="AH452" s="103"/>
      <c r="AI452" s="100"/>
      <c r="AJ452" s="100"/>
      <c r="AK452" s="103"/>
      <c r="AL452" s="98"/>
      <c r="AM452" s="85"/>
      <c r="AN452" s="85"/>
      <c r="AO452" s="85"/>
      <c r="AP452" s="93"/>
    </row>
    <row r="453" spans="1:42" x14ac:dyDescent="0.25">
      <c r="A453" s="93"/>
      <c r="B453" s="85"/>
      <c r="C453" s="85"/>
      <c r="D453" s="85"/>
      <c r="E453" s="85"/>
      <c r="F453" s="94"/>
      <c r="G453" s="95"/>
      <c r="H453" s="93"/>
      <c r="I453" s="85"/>
      <c r="J453" s="96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104"/>
      <c r="Z453" s="85"/>
      <c r="AA453" s="85"/>
      <c r="AB453" s="103"/>
      <c r="AC453" s="85"/>
      <c r="AD453" s="85"/>
      <c r="AE453" s="85"/>
      <c r="AF453" s="98"/>
      <c r="AG453" s="99"/>
      <c r="AH453" s="103"/>
      <c r="AI453" s="100"/>
      <c r="AJ453" s="100"/>
      <c r="AK453" s="103"/>
      <c r="AL453" s="98"/>
      <c r="AM453" s="85"/>
      <c r="AN453" s="85"/>
      <c r="AO453" s="85"/>
      <c r="AP453" s="93"/>
    </row>
    <row r="454" spans="1:42" x14ac:dyDescent="0.25">
      <c r="A454" s="93"/>
      <c r="B454" s="85"/>
      <c r="C454" s="85"/>
      <c r="D454" s="85"/>
      <c r="E454" s="85"/>
      <c r="F454" s="94"/>
      <c r="G454" s="95"/>
      <c r="H454" s="93"/>
      <c r="I454" s="85"/>
      <c r="J454" s="96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104"/>
      <c r="Z454" s="85"/>
      <c r="AA454" s="85"/>
      <c r="AB454" s="103"/>
      <c r="AC454" s="85"/>
      <c r="AD454" s="85"/>
      <c r="AE454" s="85"/>
      <c r="AF454" s="98"/>
      <c r="AG454" s="99"/>
      <c r="AH454" s="103"/>
      <c r="AI454" s="100"/>
      <c r="AJ454" s="100"/>
      <c r="AK454" s="103"/>
      <c r="AL454" s="98"/>
      <c r="AM454" s="85"/>
      <c r="AN454" s="85"/>
      <c r="AO454" s="85"/>
      <c r="AP454" s="93"/>
    </row>
    <row r="455" spans="1:42" x14ac:dyDescent="0.25">
      <c r="A455" s="93"/>
      <c r="B455" s="85"/>
      <c r="C455" s="85"/>
      <c r="D455" s="85"/>
      <c r="E455" s="85"/>
      <c r="F455" s="94"/>
      <c r="G455" s="95"/>
      <c r="H455" s="93"/>
      <c r="I455" s="85"/>
      <c r="J455" s="96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104"/>
      <c r="Z455" s="85"/>
      <c r="AA455" s="85"/>
      <c r="AB455" s="103"/>
      <c r="AC455" s="85"/>
      <c r="AD455" s="85"/>
      <c r="AE455" s="85"/>
      <c r="AF455" s="98"/>
      <c r="AG455" s="99"/>
      <c r="AH455" s="103"/>
      <c r="AI455" s="100"/>
      <c r="AJ455" s="100"/>
      <c r="AK455" s="103"/>
      <c r="AL455" s="98"/>
      <c r="AM455" s="85"/>
      <c r="AN455" s="85"/>
      <c r="AO455" s="85"/>
      <c r="AP455" s="93"/>
    </row>
    <row r="456" spans="1:42" x14ac:dyDescent="0.25">
      <c r="A456" s="93"/>
      <c r="B456" s="85"/>
      <c r="C456" s="85"/>
      <c r="D456" s="85"/>
      <c r="E456" s="85"/>
      <c r="F456" s="94"/>
      <c r="G456" s="95"/>
      <c r="H456" s="93"/>
      <c r="I456" s="85"/>
      <c r="J456" s="96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104"/>
      <c r="Z456" s="85"/>
      <c r="AA456" s="85"/>
      <c r="AB456" s="103"/>
      <c r="AC456" s="85"/>
      <c r="AD456" s="85"/>
      <c r="AE456" s="85"/>
      <c r="AF456" s="98"/>
      <c r="AG456" s="99"/>
      <c r="AH456" s="103"/>
      <c r="AI456" s="100"/>
      <c r="AJ456" s="100"/>
      <c r="AK456" s="103"/>
      <c r="AL456" s="98"/>
      <c r="AM456" s="85"/>
      <c r="AN456" s="85"/>
      <c r="AO456" s="85"/>
      <c r="AP456" s="93"/>
    </row>
    <row r="457" spans="1:42" x14ac:dyDescent="0.25">
      <c r="A457" s="93"/>
      <c r="B457" s="85"/>
      <c r="C457" s="85"/>
      <c r="D457" s="85"/>
      <c r="E457" s="85"/>
      <c r="F457" s="94"/>
      <c r="G457" s="95"/>
      <c r="H457" s="93"/>
      <c r="I457" s="85"/>
      <c r="J457" s="96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104"/>
      <c r="Z457" s="85"/>
      <c r="AA457" s="85"/>
      <c r="AB457" s="103"/>
      <c r="AC457" s="85"/>
      <c r="AD457" s="85"/>
      <c r="AE457" s="85"/>
      <c r="AF457" s="98"/>
      <c r="AG457" s="99"/>
      <c r="AH457" s="103"/>
      <c r="AI457" s="100"/>
      <c r="AJ457" s="100"/>
      <c r="AK457" s="103"/>
      <c r="AL457" s="98"/>
      <c r="AM457" s="85"/>
      <c r="AN457" s="85"/>
      <c r="AO457" s="85"/>
      <c r="AP457" s="93"/>
    </row>
    <row r="458" spans="1:42" x14ac:dyDescent="0.25">
      <c r="A458" s="93"/>
      <c r="B458" s="85"/>
      <c r="C458" s="85"/>
      <c r="D458" s="85"/>
      <c r="E458" s="85"/>
      <c r="F458" s="94"/>
      <c r="G458" s="95"/>
      <c r="H458" s="93"/>
      <c r="I458" s="85"/>
      <c r="J458" s="96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104"/>
      <c r="Z458" s="85"/>
      <c r="AA458" s="85"/>
      <c r="AB458" s="103"/>
      <c r="AC458" s="85"/>
      <c r="AD458" s="85"/>
      <c r="AE458" s="85"/>
      <c r="AF458" s="98"/>
      <c r="AG458" s="99"/>
      <c r="AH458" s="103"/>
      <c r="AI458" s="100"/>
      <c r="AJ458" s="100"/>
      <c r="AK458" s="103"/>
      <c r="AL458" s="98"/>
      <c r="AM458" s="85"/>
      <c r="AN458" s="85"/>
      <c r="AO458" s="85"/>
      <c r="AP458" s="93"/>
    </row>
    <row r="459" spans="1:42" x14ac:dyDescent="0.25">
      <c r="A459" s="93"/>
      <c r="B459" s="85"/>
      <c r="C459" s="85"/>
      <c r="D459" s="85"/>
      <c r="E459" s="85"/>
      <c r="F459" s="94"/>
      <c r="G459" s="95"/>
      <c r="H459" s="93"/>
      <c r="I459" s="85"/>
      <c r="J459" s="96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104"/>
      <c r="Z459" s="85"/>
      <c r="AA459" s="85"/>
      <c r="AB459" s="103"/>
      <c r="AC459" s="85"/>
      <c r="AD459" s="85"/>
      <c r="AE459" s="85"/>
      <c r="AF459" s="98"/>
      <c r="AG459" s="99"/>
      <c r="AH459" s="103"/>
      <c r="AI459" s="100"/>
      <c r="AJ459" s="100"/>
      <c r="AK459" s="103"/>
      <c r="AL459" s="98"/>
      <c r="AM459" s="85"/>
      <c r="AN459" s="85"/>
      <c r="AO459" s="85"/>
      <c r="AP459" s="93"/>
    </row>
    <row r="460" spans="1:42" x14ac:dyDescent="0.25">
      <c r="A460" s="93"/>
      <c r="B460" s="85"/>
      <c r="C460" s="85"/>
      <c r="D460" s="85"/>
      <c r="E460" s="85"/>
      <c r="F460" s="94"/>
      <c r="G460" s="95"/>
      <c r="H460" s="93"/>
      <c r="I460" s="85"/>
      <c r="J460" s="96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104"/>
      <c r="Z460" s="85"/>
      <c r="AA460" s="85"/>
      <c r="AB460" s="103"/>
      <c r="AC460" s="85"/>
      <c r="AD460" s="85"/>
      <c r="AE460" s="85"/>
      <c r="AF460" s="98"/>
      <c r="AG460" s="99"/>
      <c r="AH460" s="103"/>
      <c r="AI460" s="100"/>
      <c r="AJ460" s="100"/>
      <c r="AK460" s="103"/>
      <c r="AL460" s="98"/>
      <c r="AM460" s="85"/>
      <c r="AN460" s="85"/>
      <c r="AO460" s="85"/>
      <c r="AP460" s="93"/>
    </row>
    <row r="461" spans="1:42" x14ac:dyDescent="0.25">
      <c r="A461" s="93"/>
      <c r="B461" s="85"/>
      <c r="C461" s="85"/>
      <c r="D461" s="85"/>
      <c r="E461" s="85"/>
      <c r="F461" s="94"/>
      <c r="G461" s="95"/>
      <c r="H461" s="93"/>
      <c r="I461" s="85"/>
      <c r="J461" s="96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104"/>
      <c r="Z461" s="85"/>
      <c r="AA461" s="85"/>
      <c r="AB461" s="103"/>
      <c r="AC461" s="85"/>
      <c r="AD461" s="85"/>
      <c r="AE461" s="85"/>
      <c r="AF461" s="98"/>
      <c r="AG461" s="99"/>
      <c r="AH461" s="103"/>
      <c r="AI461" s="100"/>
      <c r="AJ461" s="100"/>
      <c r="AK461" s="103"/>
      <c r="AL461" s="98"/>
      <c r="AM461" s="85"/>
      <c r="AN461" s="85"/>
      <c r="AO461" s="85"/>
      <c r="AP461" s="93"/>
    </row>
    <row r="462" spans="1:42" x14ac:dyDescent="0.25">
      <c r="A462" s="93"/>
      <c r="B462" s="85"/>
      <c r="C462" s="85"/>
      <c r="D462" s="85"/>
      <c r="E462" s="85"/>
      <c r="F462" s="94"/>
      <c r="G462" s="95"/>
      <c r="H462" s="93"/>
      <c r="I462" s="85"/>
      <c r="J462" s="96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104"/>
      <c r="Z462" s="85"/>
      <c r="AA462" s="85"/>
      <c r="AB462" s="103"/>
      <c r="AC462" s="85"/>
      <c r="AD462" s="85"/>
      <c r="AE462" s="85"/>
      <c r="AF462" s="98"/>
      <c r="AG462" s="99"/>
      <c r="AH462" s="103"/>
      <c r="AI462" s="100"/>
      <c r="AJ462" s="100"/>
      <c r="AK462" s="103"/>
      <c r="AL462" s="98"/>
      <c r="AM462" s="85"/>
      <c r="AN462" s="85"/>
      <c r="AO462" s="85"/>
      <c r="AP462" s="93"/>
    </row>
    <row r="463" spans="1:42" x14ac:dyDescent="0.25">
      <c r="A463" s="93"/>
      <c r="B463" s="85"/>
      <c r="C463" s="85"/>
      <c r="D463" s="85"/>
      <c r="E463" s="85"/>
      <c r="F463" s="94"/>
      <c r="G463" s="95"/>
      <c r="H463" s="93"/>
      <c r="I463" s="85"/>
      <c r="J463" s="96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104"/>
      <c r="Z463" s="85"/>
      <c r="AA463" s="85"/>
      <c r="AB463" s="103"/>
      <c r="AC463" s="85"/>
      <c r="AD463" s="85"/>
      <c r="AE463" s="85"/>
      <c r="AF463" s="98"/>
      <c r="AG463" s="99"/>
      <c r="AH463" s="103"/>
      <c r="AI463" s="100"/>
      <c r="AJ463" s="100"/>
      <c r="AK463" s="103"/>
      <c r="AL463" s="98"/>
      <c r="AM463" s="85"/>
      <c r="AN463" s="85"/>
      <c r="AO463" s="85"/>
      <c r="AP463" s="93"/>
    </row>
    <row r="464" spans="1:42" x14ac:dyDescent="0.25">
      <c r="A464" s="93"/>
      <c r="B464" s="85"/>
      <c r="C464" s="85"/>
      <c r="D464" s="85"/>
      <c r="E464" s="85"/>
      <c r="F464" s="94"/>
      <c r="G464" s="95"/>
      <c r="H464" s="93"/>
      <c r="I464" s="85"/>
      <c r="J464" s="96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104"/>
      <c r="Z464" s="85"/>
      <c r="AA464" s="85"/>
      <c r="AB464" s="103"/>
      <c r="AC464" s="85"/>
      <c r="AD464" s="85"/>
      <c r="AE464" s="85"/>
      <c r="AF464" s="98"/>
      <c r="AG464" s="99"/>
      <c r="AH464" s="103"/>
      <c r="AI464" s="100"/>
      <c r="AJ464" s="100"/>
      <c r="AK464" s="103"/>
      <c r="AL464" s="98"/>
      <c r="AM464" s="85"/>
      <c r="AN464" s="85"/>
      <c r="AO464" s="85"/>
      <c r="AP464" s="93"/>
    </row>
    <row r="465" spans="1:42" x14ac:dyDescent="0.25">
      <c r="A465" s="93"/>
      <c r="B465" s="85"/>
      <c r="C465" s="85"/>
      <c r="D465" s="85"/>
      <c r="E465" s="85"/>
      <c r="F465" s="94"/>
      <c r="G465" s="95"/>
      <c r="H465" s="93"/>
      <c r="I465" s="85"/>
      <c r="J465" s="96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104"/>
      <c r="Z465" s="85"/>
      <c r="AA465" s="85"/>
      <c r="AB465" s="103"/>
      <c r="AC465" s="85"/>
      <c r="AD465" s="85"/>
      <c r="AE465" s="85"/>
      <c r="AF465" s="98"/>
      <c r="AG465" s="99"/>
      <c r="AH465" s="103"/>
      <c r="AI465" s="100"/>
      <c r="AJ465" s="100"/>
      <c r="AK465" s="103"/>
      <c r="AL465" s="98"/>
      <c r="AM465" s="85"/>
      <c r="AN465" s="85"/>
      <c r="AO465" s="85"/>
      <c r="AP465" s="93"/>
    </row>
    <row r="466" spans="1:42" x14ac:dyDescent="0.25">
      <c r="A466" s="93"/>
      <c r="B466" s="85"/>
      <c r="C466" s="85"/>
      <c r="D466" s="85"/>
      <c r="E466" s="85"/>
      <c r="F466" s="94"/>
      <c r="G466" s="95"/>
      <c r="H466" s="93"/>
      <c r="I466" s="85"/>
      <c r="J466" s="96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104"/>
      <c r="Z466" s="85"/>
      <c r="AA466" s="85"/>
      <c r="AB466" s="103"/>
      <c r="AC466" s="85"/>
      <c r="AD466" s="85"/>
      <c r="AE466" s="85"/>
      <c r="AF466" s="98"/>
      <c r="AG466" s="99"/>
      <c r="AH466" s="103"/>
      <c r="AI466" s="100"/>
      <c r="AJ466" s="100"/>
      <c r="AK466" s="103"/>
      <c r="AL466" s="98"/>
      <c r="AM466" s="85"/>
      <c r="AN466" s="85"/>
      <c r="AO466" s="85"/>
      <c r="AP466" s="93"/>
    </row>
    <row r="467" spans="1:42" x14ac:dyDescent="0.25">
      <c r="AB467" s="110"/>
      <c r="AH467" s="110"/>
      <c r="AK467" s="110"/>
    </row>
    <row r="468" spans="1:42" x14ac:dyDescent="0.25">
      <c r="AB468" s="110"/>
      <c r="AH468" s="110"/>
      <c r="AK468" s="110"/>
    </row>
    <row r="469" spans="1:42" x14ac:dyDescent="0.25">
      <c r="A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 s="110"/>
      <c r="AH469" s="110"/>
      <c r="AK469" s="110"/>
      <c r="AM469"/>
      <c r="AN469"/>
      <c r="AO469"/>
      <c r="AP469"/>
    </row>
    <row r="470" spans="1:42" x14ac:dyDescent="0.25">
      <c r="A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 s="110"/>
      <c r="AH470" s="110"/>
      <c r="AK470" s="110"/>
      <c r="AM470"/>
      <c r="AN470"/>
      <c r="AO470"/>
      <c r="AP470"/>
    </row>
    <row r="471" spans="1:42" x14ac:dyDescent="0.25">
      <c r="A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 s="110"/>
      <c r="AH471" s="110"/>
      <c r="AK471" s="110"/>
      <c r="AM471"/>
      <c r="AN471"/>
      <c r="AO471"/>
      <c r="AP471"/>
    </row>
    <row r="472" spans="1:42" x14ac:dyDescent="0.25">
      <c r="A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 s="110"/>
      <c r="AH472" s="110"/>
      <c r="AK472" s="110"/>
      <c r="AM472"/>
      <c r="AN472"/>
      <c r="AO472"/>
      <c r="AP472"/>
    </row>
    <row r="473" spans="1:42" x14ac:dyDescent="0.25">
      <c r="A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 s="110"/>
      <c r="AH473" s="110"/>
      <c r="AK473" s="110"/>
      <c r="AM473"/>
      <c r="AN473"/>
      <c r="AO473"/>
      <c r="AP473"/>
    </row>
    <row r="474" spans="1:42" x14ac:dyDescent="0.25">
      <c r="A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 s="110"/>
      <c r="AH474" s="110"/>
      <c r="AK474" s="110"/>
      <c r="AM474"/>
      <c r="AN474"/>
      <c r="AO474"/>
      <c r="AP474"/>
    </row>
    <row r="475" spans="1:42" x14ac:dyDescent="0.25">
      <c r="A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 s="110"/>
      <c r="AH475" s="110"/>
      <c r="AK475" s="110"/>
      <c r="AM475"/>
      <c r="AN475"/>
      <c r="AO475"/>
      <c r="AP475"/>
    </row>
    <row r="476" spans="1:42" x14ac:dyDescent="0.25">
      <c r="A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 s="110"/>
      <c r="AH476" s="110"/>
      <c r="AK476" s="110"/>
      <c r="AM476"/>
      <c r="AN476"/>
      <c r="AO476"/>
      <c r="AP476"/>
    </row>
    <row r="477" spans="1:42" x14ac:dyDescent="0.25">
      <c r="A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 s="110"/>
      <c r="AH477" s="110"/>
      <c r="AK477" s="110"/>
      <c r="AM477"/>
      <c r="AN477"/>
      <c r="AO477"/>
      <c r="AP477"/>
    </row>
    <row r="478" spans="1:42" x14ac:dyDescent="0.25">
      <c r="A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 s="110"/>
      <c r="AH478" s="110"/>
      <c r="AK478" s="110"/>
      <c r="AM478"/>
      <c r="AN478"/>
      <c r="AO478"/>
      <c r="AP478"/>
    </row>
    <row r="479" spans="1:42" x14ac:dyDescent="0.25">
      <c r="A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 s="110"/>
      <c r="AH479" s="110"/>
      <c r="AK479" s="110"/>
      <c r="AM479"/>
      <c r="AN479"/>
      <c r="AO479"/>
      <c r="AP479"/>
    </row>
    <row r="480" spans="1:42" x14ac:dyDescent="0.25">
      <c r="A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 s="110"/>
      <c r="AH480" s="110"/>
      <c r="AK480" s="110"/>
      <c r="AM480"/>
      <c r="AN480"/>
      <c r="AO480"/>
      <c r="AP480"/>
    </row>
    <row r="481" spans="1:42" x14ac:dyDescent="0.25">
      <c r="A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 s="110"/>
      <c r="AH481" s="110"/>
      <c r="AK481" s="110"/>
      <c r="AM481"/>
      <c r="AN481"/>
      <c r="AO481"/>
      <c r="AP481"/>
    </row>
    <row r="482" spans="1:42" x14ac:dyDescent="0.25">
      <c r="A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 s="110"/>
      <c r="AH482" s="110"/>
      <c r="AK482" s="110"/>
      <c r="AM482"/>
      <c r="AN482"/>
      <c r="AO482"/>
      <c r="AP482"/>
    </row>
    <row r="483" spans="1:42" x14ac:dyDescent="0.25">
      <c r="A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 s="110"/>
      <c r="AH483" s="110"/>
      <c r="AK483" s="110"/>
      <c r="AM483"/>
      <c r="AN483"/>
      <c r="AO483"/>
      <c r="AP483"/>
    </row>
    <row r="484" spans="1:42" x14ac:dyDescent="0.25">
      <c r="A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 s="110"/>
      <c r="AH484" s="110"/>
      <c r="AK484" s="110"/>
      <c r="AM484"/>
      <c r="AN484"/>
      <c r="AO484"/>
      <c r="AP484"/>
    </row>
    <row r="485" spans="1:42" x14ac:dyDescent="0.25">
      <c r="A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 s="110"/>
      <c r="AH485" s="110"/>
      <c r="AK485" s="110"/>
      <c r="AM485"/>
      <c r="AN485"/>
      <c r="AO485"/>
      <c r="AP485"/>
    </row>
    <row r="486" spans="1:42" x14ac:dyDescent="0.25">
      <c r="A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 s="110"/>
      <c r="AH486" s="110"/>
      <c r="AK486" s="110"/>
      <c r="AM486"/>
      <c r="AN486"/>
      <c r="AO486"/>
      <c r="AP486"/>
    </row>
    <row r="487" spans="1:42" x14ac:dyDescent="0.25">
      <c r="A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 s="110"/>
      <c r="AH487" s="110"/>
      <c r="AK487" s="110"/>
      <c r="AM487"/>
      <c r="AN487"/>
      <c r="AO487"/>
      <c r="AP487"/>
    </row>
    <row r="488" spans="1:42" x14ac:dyDescent="0.25">
      <c r="A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 s="110"/>
      <c r="AH488" s="110"/>
      <c r="AK488" s="110"/>
      <c r="AM488"/>
      <c r="AN488"/>
      <c r="AO488"/>
      <c r="AP488"/>
    </row>
    <row r="489" spans="1:42" x14ac:dyDescent="0.25">
      <c r="A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 s="110"/>
      <c r="AH489" s="110"/>
      <c r="AK489" s="110"/>
      <c r="AM489"/>
      <c r="AN489"/>
      <c r="AO489"/>
      <c r="AP489"/>
    </row>
    <row r="490" spans="1:42" x14ac:dyDescent="0.25">
      <c r="A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 s="110"/>
      <c r="AH490" s="110"/>
      <c r="AK490" s="110"/>
      <c r="AM490"/>
      <c r="AN490"/>
      <c r="AO490"/>
      <c r="AP490"/>
    </row>
    <row r="491" spans="1:42" x14ac:dyDescent="0.25">
      <c r="A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 s="110"/>
      <c r="AH491" s="110"/>
      <c r="AK491" s="110"/>
      <c r="AM491"/>
      <c r="AN491"/>
      <c r="AO491"/>
      <c r="AP491"/>
    </row>
    <row r="492" spans="1:42" x14ac:dyDescent="0.25">
      <c r="A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 s="110"/>
      <c r="AH492" s="110"/>
      <c r="AK492" s="110"/>
      <c r="AM492"/>
      <c r="AN492"/>
      <c r="AO492"/>
      <c r="AP492"/>
    </row>
    <row r="493" spans="1:42" x14ac:dyDescent="0.25">
      <c r="A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 s="110"/>
      <c r="AH493" s="110"/>
      <c r="AK493" s="110"/>
      <c r="AM493"/>
      <c r="AN493"/>
      <c r="AO493"/>
      <c r="AP493"/>
    </row>
    <row r="494" spans="1:42" x14ac:dyDescent="0.25">
      <c r="A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 s="110"/>
      <c r="AH494" s="110"/>
      <c r="AK494" s="110"/>
      <c r="AM494"/>
      <c r="AN494"/>
      <c r="AO494"/>
      <c r="AP494"/>
    </row>
    <row r="495" spans="1:42" x14ac:dyDescent="0.25">
      <c r="A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 s="110"/>
      <c r="AH495" s="110"/>
      <c r="AK495" s="110"/>
      <c r="AM495"/>
      <c r="AN495"/>
      <c r="AO495"/>
      <c r="AP495"/>
    </row>
    <row r="496" spans="1:42" x14ac:dyDescent="0.25">
      <c r="A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 s="110"/>
      <c r="AH496" s="110"/>
      <c r="AK496" s="110"/>
      <c r="AM496"/>
      <c r="AN496"/>
      <c r="AO496"/>
      <c r="AP496"/>
    </row>
    <row r="497" spans="1:42" x14ac:dyDescent="0.25">
      <c r="A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 s="110"/>
      <c r="AH497" s="110"/>
      <c r="AK497" s="110"/>
      <c r="AM497"/>
      <c r="AN497"/>
      <c r="AO497"/>
      <c r="AP497"/>
    </row>
    <row r="498" spans="1:42" x14ac:dyDescent="0.25">
      <c r="A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 s="110"/>
      <c r="AH498" s="110"/>
      <c r="AK498" s="110"/>
      <c r="AM498"/>
      <c r="AN498"/>
      <c r="AO498"/>
      <c r="AP498"/>
    </row>
    <row r="499" spans="1:42" x14ac:dyDescent="0.25">
      <c r="A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 s="110"/>
      <c r="AH499" s="110"/>
      <c r="AK499" s="110"/>
      <c r="AM499"/>
      <c r="AN499"/>
      <c r="AO499"/>
      <c r="AP499"/>
    </row>
    <row r="500" spans="1:42" x14ac:dyDescent="0.25">
      <c r="A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 s="110"/>
      <c r="AH500" s="110"/>
      <c r="AK500" s="110"/>
      <c r="AM500"/>
      <c r="AN500"/>
      <c r="AO500"/>
      <c r="AP500"/>
    </row>
    <row r="501" spans="1:42" x14ac:dyDescent="0.25">
      <c r="A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 s="110"/>
      <c r="AH501" s="110"/>
      <c r="AK501" s="110"/>
      <c r="AM501"/>
      <c r="AN501"/>
      <c r="AO501"/>
      <c r="AP501"/>
    </row>
    <row r="502" spans="1:42" x14ac:dyDescent="0.25">
      <c r="A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 s="110"/>
      <c r="AH502" s="110"/>
      <c r="AK502" s="110"/>
      <c r="AM502"/>
      <c r="AN502"/>
      <c r="AO502"/>
      <c r="AP502"/>
    </row>
    <row r="503" spans="1:42" x14ac:dyDescent="0.25">
      <c r="A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 s="110"/>
      <c r="AH503" s="110"/>
      <c r="AK503" s="110"/>
      <c r="AM503"/>
      <c r="AN503"/>
      <c r="AO503"/>
      <c r="AP503"/>
    </row>
    <row r="504" spans="1:42" x14ac:dyDescent="0.25">
      <c r="A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 s="110"/>
      <c r="AH504" s="110"/>
      <c r="AK504" s="110"/>
      <c r="AM504"/>
      <c r="AN504"/>
      <c r="AO504"/>
      <c r="AP504"/>
    </row>
    <row r="505" spans="1:42" x14ac:dyDescent="0.25">
      <c r="A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 s="110"/>
      <c r="AH505" s="110"/>
      <c r="AK505" s="110"/>
      <c r="AM505"/>
      <c r="AN505"/>
      <c r="AO505"/>
      <c r="AP505"/>
    </row>
    <row r="506" spans="1:42" x14ac:dyDescent="0.25">
      <c r="A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 s="110"/>
      <c r="AH506" s="110"/>
      <c r="AK506" s="110"/>
      <c r="AM506"/>
      <c r="AN506"/>
      <c r="AO506"/>
      <c r="AP506"/>
    </row>
    <row r="507" spans="1:42" x14ac:dyDescent="0.25">
      <c r="A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 s="110"/>
      <c r="AH507" s="110"/>
      <c r="AK507" s="110"/>
      <c r="AM507"/>
      <c r="AN507"/>
      <c r="AO507"/>
      <c r="AP507"/>
    </row>
    <row r="508" spans="1:42" x14ac:dyDescent="0.25">
      <c r="A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 s="110"/>
      <c r="AH508" s="110"/>
      <c r="AK508" s="110"/>
      <c r="AM508"/>
      <c r="AN508"/>
      <c r="AO508"/>
      <c r="AP508"/>
    </row>
    <row r="509" spans="1:42" x14ac:dyDescent="0.25">
      <c r="A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 s="110"/>
      <c r="AH509" s="110"/>
      <c r="AK509" s="110"/>
      <c r="AM509"/>
      <c r="AN509"/>
      <c r="AO509"/>
      <c r="AP509"/>
    </row>
    <row r="510" spans="1:42" x14ac:dyDescent="0.25">
      <c r="A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 s="110"/>
      <c r="AH510" s="110"/>
      <c r="AK510" s="110"/>
      <c r="AM510"/>
      <c r="AN510"/>
      <c r="AO510"/>
      <c r="AP510"/>
    </row>
    <row r="511" spans="1:42" x14ac:dyDescent="0.25">
      <c r="A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 s="110"/>
      <c r="AH511" s="110"/>
      <c r="AK511" s="110"/>
      <c r="AM511"/>
      <c r="AN511"/>
      <c r="AO511"/>
      <c r="AP511"/>
    </row>
    <row r="512" spans="1:42" x14ac:dyDescent="0.25">
      <c r="A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 s="110"/>
      <c r="AH512" s="110"/>
      <c r="AK512" s="110"/>
      <c r="AM512"/>
      <c r="AN512"/>
      <c r="AO512"/>
      <c r="AP512"/>
    </row>
    <row r="513" spans="1:42" x14ac:dyDescent="0.25">
      <c r="A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 s="110"/>
      <c r="AH513" s="110"/>
      <c r="AK513" s="110"/>
      <c r="AM513"/>
      <c r="AN513"/>
      <c r="AO513"/>
      <c r="AP513"/>
    </row>
    <row r="514" spans="1:42" x14ac:dyDescent="0.25">
      <c r="A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 s="110"/>
      <c r="AH514" s="110"/>
      <c r="AK514" s="110"/>
      <c r="AM514"/>
      <c r="AN514"/>
      <c r="AO514"/>
      <c r="AP514"/>
    </row>
    <row r="515" spans="1:42" x14ac:dyDescent="0.25">
      <c r="A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 s="110"/>
      <c r="AH515" s="110"/>
      <c r="AK515" s="110"/>
      <c r="AM515"/>
      <c r="AN515"/>
      <c r="AO515"/>
      <c r="AP515"/>
    </row>
    <row r="516" spans="1:42" x14ac:dyDescent="0.25">
      <c r="A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 s="110"/>
      <c r="AH516" s="110"/>
      <c r="AK516" s="110"/>
      <c r="AM516"/>
      <c r="AN516"/>
      <c r="AO516"/>
      <c r="AP516"/>
    </row>
    <row r="517" spans="1:42" x14ac:dyDescent="0.25">
      <c r="A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 s="110"/>
      <c r="AH517" s="110"/>
      <c r="AK517" s="110"/>
      <c r="AM517"/>
      <c r="AN517"/>
      <c r="AO517"/>
      <c r="AP517"/>
    </row>
    <row r="518" spans="1:42" x14ac:dyDescent="0.25">
      <c r="A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 s="110"/>
      <c r="AH518" s="110"/>
      <c r="AK518" s="110"/>
      <c r="AM518"/>
      <c r="AN518"/>
      <c r="AO518"/>
      <c r="AP518"/>
    </row>
    <row r="519" spans="1:42" x14ac:dyDescent="0.25">
      <c r="A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 s="110"/>
      <c r="AH519" s="110"/>
      <c r="AK519" s="110"/>
      <c r="AM519"/>
      <c r="AN519"/>
      <c r="AO519"/>
      <c r="AP519"/>
    </row>
    <row r="520" spans="1:42" x14ac:dyDescent="0.25">
      <c r="A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 s="110"/>
      <c r="AH520" s="110"/>
      <c r="AK520" s="110"/>
      <c r="AM520"/>
      <c r="AN520"/>
      <c r="AO520"/>
      <c r="AP520"/>
    </row>
    <row r="521" spans="1:42" x14ac:dyDescent="0.25">
      <c r="A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 s="110"/>
      <c r="AH521" s="110"/>
      <c r="AK521" s="110"/>
      <c r="AM521"/>
      <c r="AN521"/>
      <c r="AO521"/>
      <c r="AP521"/>
    </row>
    <row r="522" spans="1:42" x14ac:dyDescent="0.25">
      <c r="A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 s="110"/>
      <c r="AH522" s="110"/>
      <c r="AK522" s="110"/>
      <c r="AM522"/>
      <c r="AN522"/>
      <c r="AO522"/>
      <c r="AP522"/>
    </row>
    <row r="523" spans="1:42" x14ac:dyDescent="0.25">
      <c r="A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 s="110"/>
      <c r="AH523" s="110"/>
      <c r="AK523" s="110"/>
      <c r="AM523"/>
      <c r="AN523"/>
      <c r="AO523"/>
      <c r="AP523"/>
    </row>
    <row r="524" spans="1:42" x14ac:dyDescent="0.25">
      <c r="A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 s="110"/>
      <c r="AH524" s="110"/>
      <c r="AK524" s="110"/>
      <c r="AM524"/>
      <c r="AN524"/>
      <c r="AO524"/>
      <c r="AP524"/>
    </row>
    <row r="525" spans="1:42" x14ac:dyDescent="0.25">
      <c r="A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 s="110"/>
      <c r="AH525" s="110"/>
      <c r="AK525" s="110"/>
      <c r="AM525"/>
      <c r="AN525"/>
      <c r="AO525"/>
      <c r="AP525"/>
    </row>
    <row r="526" spans="1:42" x14ac:dyDescent="0.25">
      <c r="A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 s="110"/>
      <c r="AH526" s="110"/>
      <c r="AK526" s="110"/>
      <c r="AM526"/>
      <c r="AN526"/>
      <c r="AO526"/>
      <c r="AP526"/>
    </row>
    <row r="527" spans="1:42" x14ac:dyDescent="0.25">
      <c r="A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 s="110"/>
      <c r="AH527" s="110"/>
      <c r="AK527" s="110"/>
      <c r="AM527"/>
      <c r="AN527"/>
      <c r="AO527"/>
      <c r="AP527"/>
    </row>
    <row r="528" spans="1:42" x14ac:dyDescent="0.25">
      <c r="A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 s="110"/>
      <c r="AH528" s="110"/>
      <c r="AK528" s="110"/>
      <c r="AM528"/>
      <c r="AN528"/>
      <c r="AO528"/>
      <c r="AP528"/>
    </row>
    <row r="529" spans="1:42" x14ac:dyDescent="0.25">
      <c r="A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 s="110"/>
      <c r="AH529" s="110"/>
      <c r="AK529" s="110"/>
      <c r="AM529"/>
      <c r="AN529"/>
      <c r="AO529"/>
      <c r="AP529"/>
    </row>
    <row r="530" spans="1:42" x14ac:dyDescent="0.25">
      <c r="A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 s="110"/>
      <c r="AH530" s="110"/>
      <c r="AK530" s="110"/>
      <c r="AM530"/>
      <c r="AN530"/>
      <c r="AO530"/>
      <c r="AP530"/>
    </row>
    <row r="531" spans="1:42" x14ac:dyDescent="0.25">
      <c r="A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 s="110"/>
      <c r="AH531" s="110"/>
      <c r="AK531" s="110"/>
      <c r="AM531"/>
      <c r="AN531"/>
      <c r="AO531"/>
      <c r="AP531"/>
    </row>
    <row r="532" spans="1:42" x14ac:dyDescent="0.25">
      <c r="A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 s="110"/>
      <c r="AH532" s="110"/>
      <c r="AK532" s="110"/>
      <c r="AM532"/>
      <c r="AN532"/>
      <c r="AO532"/>
      <c r="AP532"/>
    </row>
    <row r="533" spans="1:42" x14ac:dyDescent="0.25">
      <c r="A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 s="110"/>
      <c r="AH533" s="110"/>
      <c r="AK533" s="110"/>
      <c r="AM533"/>
      <c r="AN533"/>
      <c r="AO533"/>
      <c r="AP533"/>
    </row>
    <row r="534" spans="1:42" x14ac:dyDescent="0.25">
      <c r="A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 s="110"/>
      <c r="AH534" s="110"/>
      <c r="AK534" s="110"/>
      <c r="AM534"/>
      <c r="AN534"/>
      <c r="AO534"/>
      <c r="AP534"/>
    </row>
    <row r="535" spans="1:42" x14ac:dyDescent="0.25">
      <c r="A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 s="110"/>
      <c r="AH535" s="110"/>
      <c r="AK535" s="110"/>
      <c r="AM535"/>
      <c r="AN535"/>
      <c r="AO535"/>
      <c r="AP535"/>
    </row>
    <row r="536" spans="1:42" x14ac:dyDescent="0.25">
      <c r="A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 s="110"/>
      <c r="AH536" s="110"/>
      <c r="AK536" s="110"/>
      <c r="AM536"/>
      <c r="AN536"/>
      <c r="AO536"/>
      <c r="AP536"/>
    </row>
    <row r="537" spans="1:42" x14ac:dyDescent="0.25">
      <c r="A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 s="110"/>
      <c r="AH537" s="110"/>
      <c r="AK537" s="110"/>
      <c r="AM537"/>
      <c r="AN537"/>
      <c r="AO537"/>
      <c r="AP537"/>
    </row>
    <row r="538" spans="1:42" x14ac:dyDescent="0.25">
      <c r="A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 s="110"/>
      <c r="AH538" s="110"/>
      <c r="AK538" s="110"/>
      <c r="AM538"/>
      <c r="AN538"/>
      <c r="AO538"/>
      <c r="AP538"/>
    </row>
    <row r="539" spans="1:42" x14ac:dyDescent="0.25">
      <c r="A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 s="110"/>
      <c r="AH539" s="110"/>
      <c r="AK539" s="110"/>
      <c r="AM539"/>
      <c r="AN539"/>
      <c r="AO539"/>
      <c r="AP539"/>
    </row>
    <row r="540" spans="1:42" x14ac:dyDescent="0.25">
      <c r="A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 s="110"/>
      <c r="AH540" s="110"/>
      <c r="AK540" s="110"/>
      <c r="AM540"/>
      <c r="AN540"/>
      <c r="AO540"/>
      <c r="AP540"/>
    </row>
    <row r="541" spans="1:42" x14ac:dyDescent="0.25">
      <c r="A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 s="110"/>
      <c r="AH541" s="110"/>
      <c r="AK541" s="110"/>
      <c r="AM541"/>
      <c r="AN541"/>
      <c r="AO541"/>
      <c r="AP541"/>
    </row>
    <row r="542" spans="1:42" x14ac:dyDescent="0.25">
      <c r="A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 s="110"/>
      <c r="AH542" s="110"/>
      <c r="AK542" s="110"/>
      <c r="AM542"/>
      <c r="AN542"/>
      <c r="AO542"/>
      <c r="AP542"/>
    </row>
    <row r="543" spans="1:42" x14ac:dyDescent="0.25">
      <c r="A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 s="110"/>
      <c r="AH543" s="110"/>
      <c r="AK543" s="110"/>
      <c r="AM543"/>
      <c r="AN543"/>
      <c r="AO543"/>
      <c r="AP543"/>
    </row>
    <row r="544" spans="1:42" x14ac:dyDescent="0.25">
      <c r="A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 s="110"/>
      <c r="AH544" s="110"/>
      <c r="AK544" s="110"/>
      <c r="AM544"/>
      <c r="AN544"/>
      <c r="AO544"/>
      <c r="AP544"/>
    </row>
    <row r="545" spans="1:42" x14ac:dyDescent="0.25">
      <c r="A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 s="110"/>
      <c r="AH545" s="110"/>
      <c r="AK545" s="110"/>
      <c r="AM545"/>
      <c r="AN545"/>
      <c r="AO545"/>
      <c r="AP545"/>
    </row>
    <row r="546" spans="1:42" x14ac:dyDescent="0.25">
      <c r="A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 s="110"/>
      <c r="AH546" s="110"/>
      <c r="AK546" s="110"/>
      <c r="AM546"/>
      <c r="AN546"/>
      <c r="AO546"/>
      <c r="AP546"/>
    </row>
    <row r="547" spans="1:42" x14ac:dyDescent="0.25">
      <c r="A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 s="110"/>
      <c r="AH547" s="110"/>
      <c r="AK547" s="110"/>
      <c r="AM547"/>
      <c r="AN547"/>
      <c r="AO547"/>
      <c r="AP547"/>
    </row>
    <row r="548" spans="1:42" x14ac:dyDescent="0.25">
      <c r="A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 s="110"/>
      <c r="AK548" s="110"/>
      <c r="AM548"/>
      <c r="AN548"/>
      <c r="AO548"/>
      <c r="AP548"/>
    </row>
    <row r="549" spans="1:42" x14ac:dyDescent="0.25">
      <c r="A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 s="110"/>
      <c r="AK549" s="110"/>
      <c r="AM549"/>
      <c r="AN549"/>
      <c r="AO549"/>
      <c r="AP549"/>
    </row>
    <row r="550" spans="1:42" x14ac:dyDescent="0.25">
      <c r="A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 s="110"/>
      <c r="AK550" s="110"/>
      <c r="AM550"/>
      <c r="AN550"/>
      <c r="AO550"/>
      <c r="AP550"/>
    </row>
    <row r="551" spans="1:42" x14ac:dyDescent="0.25">
      <c r="A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 s="110"/>
      <c r="AK551" s="110"/>
      <c r="AM551"/>
      <c r="AN551"/>
      <c r="AO551"/>
      <c r="AP551"/>
    </row>
    <row r="552" spans="1:42" x14ac:dyDescent="0.25">
      <c r="A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 s="110"/>
      <c r="AK552" s="110"/>
      <c r="AM552"/>
      <c r="AN552"/>
      <c r="AO552"/>
      <c r="AP552"/>
    </row>
    <row r="553" spans="1:42" x14ac:dyDescent="0.25">
      <c r="A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 s="110"/>
      <c r="AK553" s="110"/>
      <c r="AM553"/>
      <c r="AN553"/>
      <c r="AO553"/>
      <c r="AP553"/>
    </row>
    <row r="554" spans="1:42" x14ac:dyDescent="0.25">
      <c r="A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 s="110"/>
      <c r="AK554" s="110"/>
      <c r="AM554"/>
      <c r="AN554"/>
      <c r="AO554"/>
      <c r="AP554"/>
    </row>
    <row r="555" spans="1:42" x14ac:dyDescent="0.25">
      <c r="A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 s="110"/>
      <c r="AK555" s="110"/>
      <c r="AM555"/>
      <c r="AN555"/>
      <c r="AO555"/>
      <c r="AP555"/>
    </row>
    <row r="556" spans="1:42" x14ac:dyDescent="0.25">
      <c r="A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 s="110"/>
      <c r="AK556" s="110"/>
      <c r="AM556"/>
      <c r="AN556"/>
      <c r="AO556"/>
      <c r="AP556"/>
    </row>
    <row r="557" spans="1:42" x14ac:dyDescent="0.25">
      <c r="A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 s="110"/>
      <c r="AK557" s="110"/>
      <c r="AM557"/>
      <c r="AN557"/>
      <c r="AO557"/>
      <c r="AP557"/>
    </row>
    <row r="558" spans="1:42" x14ac:dyDescent="0.25">
      <c r="A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 s="110"/>
      <c r="AK558" s="110"/>
      <c r="AM558"/>
      <c r="AN558"/>
      <c r="AO558"/>
      <c r="AP558"/>
    </row>
    <row r="559" spans="1:42" x14ac:dyDescent="0.25">
      <c r="A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 s="110"/>
      <c r="AK559" s="110"/>
      <c r="AM559"/>
      <c r="AN559"/>
      <c r="AO559"/>
      <c r="AP559"/>
    </row>
    <row r="560" spans="1:42" x14ac:dyDescent="0.25">
      <c r="A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 s="110"/>
      <c r="AK560" s="110"/>
      <c r="AM560"/>
      <c r="AN560"/>
      <c r="AO560"/>
      <c r="AP560"/>
    </row>
    <row r="561" spans="1:42" x14ac:dyDescent="0.25">
      <c r="A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 s="110"/>
      <c r="AK561" s="110"/>
      <c r="AM561"/>
      <c r="AN561"/>
      <c r="AO561"/>
      <c r="AP561"/>
    </row>
    <row r="562" spans="1:42" x14ac:dyDescent="0.25">
      <c r="A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 s="110"/>
      <c r="AK562" s="110"/>
      <c r="AM562"/>
      <c r="AN562"/>
      <c r="AO562"/>
      <c r="AP562"/>
    </row>
    <row r="563" spans="1:42" x14ac:dyDescent="0.25">
      <c r="A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 s="110"/>
      <c r="AK563" s="110"/>
      <c r="AM563"/>
      <c r="AN563"/>
      <c r="AO563"/>
      <c r="AP563"/>
    </row>
    <row r="564" spans="1:42" x14ac:dyDescent="0.25">
      <c r="A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 s="110"/>
      <c r="AK564" s="110"/>
      <c r="AM564"/>
      <c r="AN564"/>
      <c r="AO564"/>
      <c r="AP564"/>
    </row>
    <row r="565" spans="1:42" x14ac:dyDescent="0.25">
      <c r="A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 s="110"/>
      <c r="AK565" s="110"/>
      <c r="AM565"/>
      <c r="AN565"/>
      <c r="AO565"/>
      <c r="AP565"/>
    </row>
    <row r="566" spans="1:42" x14ac:dyDescent="0.25">
      <c r="A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 s="110"/>
      <c r="AK566" s="110"/>
      <c r="AM566"/>
      <c r="AN566"/>
      <c r="AO566"/>
      <c r="AP566"/>
    </row>
    <row r="567" spans="1:42" x14ac:dyDescent="0.25">
      <c r="A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 s="110"/>
      <c r="AK567" s="110"/>
      <c r="AM567"/>
      <c r="AN567"/>
      <c r="AO567"/>
      <c r="AP567"/>
    </row>
    <row r="568" spans="1:42" x14ac:dyDescent="0.25">
      <c r="A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 s="110"/>
      <c r="AK568" s="110"/>
      <c r="AM568"/>
      <c r="AN568"/>
      <c r="AO568"/>
      <c r="AP568"/>
    </row>
    <row r="569" spans="1:42" x14ac:dyDescent="0.25">
      <c r="A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 s="110"/>
      <c r="AK569" s="110"/>
      <c r="AM569"/>
      <c r="AN569"/>
      <c r="AO569"/>
      <c r="AP569"/>
    </row>
    <row r="570" spans="1:42" x14ac:dyDescent="0.25">
      <c r="A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 s="110"/>
      <c r="AK570" s="110"/>
      <c r="AM570"/>
      <c r="AN570"/>
      <c r="AO570"/>
      <c r="AP570"/>
    </row>
    <row r="571" spans="1:42" x14ac:dyDescent="0.25">
      <c r="A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 s="110"/>
      <c r="AK571" s="110"/>
      <c r="AM571"/>
      <c r="AN571"/>
      <c r="AO571"/>
      <c r="AP571"/>
    </row>
    <row r="572" spans="1:42" x14ac:dyDescent="0.25">
      <c r="A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 s="110"/>
      <c r="AK572" s="110"/>
      <c r="AM572"/>
      <c r="AN572"/>
      <c r="AO572"/>
      <c r="AP572"/>
    </row>
    <row r="573" spans="1:42" x14ac:dyDescent="0.25">
      <c r="A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 s="110"/>
      <c r="AK573" s="110"/>
      <c r="AM573"/>
      <c r="AN573"/>
      <c r="AO573"/>
      <c r="AP573"/>
    </row>
    <row r="574" spans="1:42" x14ac:dyDescent="0.25">
      <c r="A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 s="110"/>
      <c r="AK574" s="110"/>
      <c r="AM574"/>
      <c r="AN574"/>
      <c r="AO574"/>
      <c r="AP574"/>
    </row>
    <row r="575" spans="1:42" x14ac:dyDescent="0.25">
      <c r="A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 s="110"/>
      <c r="AK575" s="110"/>
      <c r="AM575"/>
      <c r="AN575"/>
      <c r="AO575"/>
      <c r="AP575"/>
    </row>
    <row r="576" spans="1:42" x14ac:dyDescent="0.25">
      <c r="A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 s="110"/>
      <c r="AK576" s="110"/>
      <c r="AM576"/>
      <c r="AN576"/>
      <c r="AO576"/>
      <c r="AP576"/>
    </row>
    <row r="577" spans="1:42" x14ac:dyDescent="0.25">
      <c r="A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 s="110"/>
      <c r="AK577" s="110"/>
      <c r="AM577"/>
      <c r="AN577"/>
      <c r="AO577"/>
      <c r="AP577"/>
    </row>
    <row r="578" spans="1:42" x14ac:dyDescent="0.25">
      <c r="A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 s="110"/>
      <c r="AK578" s="110"/>
      <c r="AM578"/>
      <c r="AN578"/>
      <c r="AO578"/>
      <c r="AP578"/>
    </row>
    <row r="579" spans="1:42" x14ac:dyDescent="0.25">
      <c r="A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 s="110"/>
      <c r="AK579" s="110"/>
      <c r="AM579"/>
      <c r="AN579"/>
      <c r="AO579"/>
      <c r="AP579"/>
    </row>
    <row r="580" spans="1:42" x14ac:dyDescent="0.25">
      <c r="A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 s="110"/>
      <c r="AK580" s="110"/>
      <c r="AM580"/>
      <c r="AN580"/>
      <c r="AO580"/>
      <c r="AP580"/>
    </row>
    <row r="581" spans="1:42" x14ac:dyDescent="0.25">
      <c r="A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 s="110"/>
      <c r="AK581" s="110"/>
      <c r="AM581"/>
      <c r="AN581"/>
      <c r="AO581"/>
      <c r="AP581"/>
    </row>
    <row r="582" spans="1:42" x14ac:dyDescent="0.25">
      <c r="A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 s="110"/>
      <c r="AK582" s="110"/>
      <c r="AM582"/>
      <c r="AN582"/>
      <c r="AO582"/>
      <c r="AP582"/>
    </row>
    <row r="583" spans="1:42" x14ac:dyDescent="0.25">
      <c r="A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 s="110"/>
      <c r="AK583" s="110"/>
      <c r="AM583"/>
      <c r="AN583"/>
      <c r="AO583"/>
      <c r="AP583"/>
    </row>
    <row r="584" spans="1:42" x14ac:dyDescent="0.25">
      <c r="A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 s="110"/>
      <c r="AK584" s="110"/>
      <c r="AM584"/>
      <c r="AN584"/>
      <c r="AO584"/>
      <c r="AP584"/>
    </row>
    <row r="585" spans="1:42" x14ac:dyDescent="0.25">
      <c r="A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 s="110"/>
      <c r="AK585" s="110"/>
      <c r="AM585"/>
      <c r="AN585"/>
      <c r="AO585"/>
      <c r="AP585"/>
    </row>
    <row r="586" spans="1:42" x14ac:dyDescent="0.25">
      <c r="A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 s="110"/>
      <c r="AK586" s="110"/>
      <c r="AM586"/>
      <c r="AN586"/>
      <c r="AO586"/>
      <c r="AP586"/>
    </row>
    <row r="587" spans="1:42" x14ac:dyDescent="0.25">
      <c r="A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 s="110"/>
      <c r="AK587" s="110"/>
      <c r="AM587"/>
      <c r="AN587"/>
      <c r="AO587"/>
      <c r="AP587"/>
    </row>
    <row r="588" spans="1:42" x14ac:dyDescent="0.25">
      <c r="A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 s="110"/>
      <c r="AK588" s="110"/>
      <c r="AM588"/>
      <c r="AN588"/>
      <c r="AO588"/>
      <c r="AP588"/>
    </row>
    <row r="589" spans="1:42" x14ac:dyDescent="0.25">
      <c r="A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 s="110"/>
      <c r="AK589" s="110"/>
      <c r="AM589"/>
      <c r="AN589"/>
      <c r="AO589"/>
      <c r="AP589"/>
    </row>
    <row r="590" spans="1:42" x14ac:dyDescent="0.25">
      <c r="A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 s="110"/>
      <c r="AK590" s="110"/>
      <c r="AM590"/>
      <c r="AN590"/>
      <c r="AO590"/>
      <c r="AP590"/>
    </row>
    <row r="591" spans="1:42" x14ac:dyDescent="0.25">
      <c r="A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 s="110"/>
      <c r="AK591" s="110"/>
      <c r="AM591"/>
      <c r="AN591"/>
      <c r="AO591"/>
      <c r="AP591"/>
    </row>
    <row r="592" spans="1:42" x14ac:dyDescent="0.25">
      <c r="A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 s="110"/>
      <c r="AK592" s="110"/>
      <c r="AM592"/>
      <c r="AN592"/>
      <c r="AO592"/>
      <c r="AP592"/>
    </row>
    <row r="593" spans="1:42" x14ac:dyDescent="0.25">
      <c r="A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 s="110"/>
      <c r="AK593" s="110"/>
      <c r="AM593"/>
      <c r="AN593"/>
      <c r="AO593"/>
      <c r="AP593"/>
    </row>
    <row r="594" spans="1:42" x14ac:dyDescent="0.25">
      <c r="A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 s="110"/>
      <c r="AK594" s="110"/>
      <c r="AM594"/>
      <c r="AN594"/>
      <c r="AO594"/>
      <c r="AP594"/>
    </row>
    <row r="595" spans="1:42" x14ac:dyDescent="0.25">
      <c r="A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 s="110"/>
      <c r="AK595" s="110"/>
      <c r="AM595"/>
      <c r="AN595"/>
      <c r="AO595"/>
      <c r="AP595"/>
    </row>
    <row r="596" spans="1:42" x14ac:dyDescent="0.25">
      <c r="A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 s="110"/>
      <c r="AK596" s="110"/>
      <c r="AM596"/>
      <c r="AN596"/>
      <c r="AO596"/>
      <c r="AP596"/>
    </row>
    <row r="597" spans="1:42" x14ac:dyDescent="0.25">
      <c r="A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 s="110"/>
      <c r="AK597" s="110"/>
      <c r="AM597"/>
      <c r="AN597"/>
      <c r="AO597"/>
      <c r="AP597"/>
    </row>
    <row r="598" spans="1:42" x14ac:dyDescent="0.25">
      <c r="A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 s="110"/>
      <c r="AK598" s="110"/>
      <c r="AM598"/>
      <c r="AN598"/>
      <c r="AO598"/>
      <c r="AP598"/>
    </row>
    <row r="599" spans="1:42" x14ac:dyDescent="0.25">
      <c r="A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 s="110"/>
      <c r="AK599" s="110"/>
      <c r="AM599"/>
      <c r="AN599"/>
      <c r="AO599"/>
      <c r="AP599"/>
    </row>
    <row r="600" spans="1:42" x14ac:dyDescent="0.25">
      <c r="A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 s="110"/>
      <c r="AK600" s="110"/>
      <c r="AM600"/>
      <c r="AN600"/>
      <c r="AO600"/>
      <c r="AP600"/>
    </row>
    <row r="601" spans="1:42" x14ac:dyDescent="0.25">
      <c r="A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 s="110"/>
      <c r="AK601" s="110"/>
      <c r="AM601"/>
      <c r="AN601"/>
      <c r="AO601"/>
      <c r="AP601"/>
    </row>
    <row r="602" spans="1:42" x14ac:dyDescent="0.25">
      <c r="A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 s="110"/>
      <c r="AK602" s="110"/>
      <c r="AM602"/>
      <c r="AN602"/>
      <c r="AO602"/>
      <c r="AP602"/>
    </row>
    <row r="603" spans="1:42" x14ac:dyDescent="0.25">
      <c r="A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 s="110"/>
      <c r="AK603" s="110"/>
      <c r="AM603"/>
      <c r="AN603"/>
      <c r="AO603"/>
      <c r="AP603"/>
    </row>
    <row r="604" spans="1:42" x14ac:dyDescent="0.25">
      <c r="A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 s="110"/>
      <c r="AK604" s="110"/>
      <c r="AM604"/>
      <c r="AN604"/>
      <c r="AO604"/>
      <c r="AP604"/>
    </row>
    <row r="605" spans="1:42" x14ac:dyDescent="0.25">
      <c r="A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 s="110"/>
      <c r="AK605" s="110"/>
      <c r="AM605"/>
      <c r="AN605"/>
      <c r="AO605"/>
      <c r="AP605"/>
    </row>
    <row r="606" spans="1:42" x14ac:dyDescent="0.25">
      <c r="A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 s="110"/>
      <c r="AK606" s="110"/>
      <c r="AM606"/>
      <c r="AN606"/>
      <c r="AO606"/>
      <c r="AP606"/>
    </row>
    <row r="607" spans="1:42" x14ac:dyDescent="0.25">
      <c r="A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 s="110"/>
      <c r="AK607" s="110"/>
      <c r="AM607"/>
      <c r="AN607"/>
      <c r="AO607"/>
      <c r="AP607"/>
    </row>
    <row r="608" spans="1:42" x14ac:dyDescent="0.25">
      <c r="A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 s="110"/>
      <c r="AK608" s="110"/>
      <c r="AM608"/>
      <c r="AN608"/>
      <c r="AO608"/>
      <c r="AP608"/>
    </row>
    <row r="609" spans="1:42" x14ac:dyDescent="0.25">
      <c r="A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 s="110"/>
      <c r="AK609" s="110"/>
      <c r="AM609"/>
      <c r="AN609"/>
      <c r="AO609"/>
      <c r="AP609"/>
    </row>
    <row r="610" spans="1:42" x14ac:dyDescent="0.25">
      <c r="A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 s="110"/>
      <c r="AK610" s="110"/>
      <c r="AM610"/>
      <c r="AN610"/>
      <c r="AO610"/>
      <c r="AP610"/>
    </row>
    <row r="611" spans="1:42" x14ac:dyDescent="0.25">
      <c r="A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 s="110"/>
      <c r="AK611" s="110"/>
      <c r="AM611"/>
      <c r="AN611"/>
      <c r="AO611"/>
      <c r="AP611"/>
    </row>
    <row r="612" spans="1:42" x14ac:dyDescent="0.25">
      <c r="A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 s="110"/>
      <c r="AK612" s="110"/>
      <c r="AM612"/>
      <c r="AN612"/>
      <c r="AO612"/>
      <c r="AP612"/>
    </row>
    <row r="613" spans="1:42" x14ac:dyDescent="0.25">
      <c r="A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 s="110"/>
      <c r="AK613" s="110"/>
      <c r="AL613"/>
      <c r="AM613"/>
      <c r="AN613"/>
      <c r="AO613"/>
      <c r="AP613"/>
    </row>
    <row r="614" spans="1:42" x14ac:dyDescent="0.25">
      <c r="A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 s="110"/>
      <c r="AK614" s="110"/>
      <c r="AL614"/>
      <c r="AM614"/>
      <c r="AN614"/>
      <c r="AO614"/>
      <c r="AP614"/>
    </row>
    <row r="615" spans="1:42" x14ac:dyDescent="0.25">
      <c r="A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 s="110"/>
      <c r="AK615" s="110"/>
      <c r="AL615"/>
      <c r="AM615"/>
      <c r="AN615"/>
      <c r="AO615"/>
      <c r="AP615"/>
    </row>
    <row r="616" spans="1:42" x14ac:dyDescent="0.25">
      <c r="A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 s="110"/>
      <c r="AK616" s="110"/>
      <c r="AL616"/>
      <c r="AM616"/>
      <c r="AN616"/>
      <c r="AO616"/>
      <c r="AP616"/>
    </row>
    <row r="617" spans="1:42" x14ac:dyDescent="0.25">
      <c r="A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 s="110"/>
      <c r="AK617" s="110"/>
      <c r="AL617"/>
      <c r="AM617"/>
      <c r="AN617"/>
      <c r="AO617"/>
      <c r="AP617"/>
    </row>
    <row r="618" spans="1:42" x14ac:dyDescent="0.25">
      <c r="A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 s="110"/>
      <c r="AK618" s="110"/>
      <c r="AL618"/>
      <c r="AM618"/>
      <c r="AN618"/>
      <c r="AO618"/>
      <c r="AP618"/>
    </row>
    <row r="619" spans="1:42" x14ac:dyDescent="0.25">
      <c r="A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 s="110"/>
      <c r="AK619" s="110"/>
      <c r="AL619"/>
      <c r="AM619"/>
      <c r="AN619"/>
      <c r="AO619"/>
      <c r="AP619"/>
    </row>
    <row r="620" spans="1:42" x14ac:dyDescent="0.25">
      <c r="A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 s="110"/>
      <c r="AK620" s="110"/>
      <c r="AL620"/>
      <c r="AM620"/>
      <c r="AN620"/>
      <c r="AO620"/>
      <c r="AP620"/>
    </row>
    <row r="621" spans="1:42" x14ac:dyDescent="0.25">
      <c r="A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 s="110"/>
      <c r="AK621" s="110"/>
      <c r="AL621"/>
      <c r="AM621"/>
      <c r="AN621"/>
      <c r="AO621"/>
      <c r="AP621"/>
    </row>
    <row r="622" spans="1:42" x14ac:dyDescent="0.25">
      <c r="A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 s="110"/>
      <c r="AK622" s="110"/>
      <c r="AL622"/>
      <c r="AM622"/>
      <c r="AN622"/>
      <c r="AO622"/>
      <c r="AP622"/>
    </row>
    <row r="623" spans="1:42" x14ac:dyDescent="0.25">
      <c r="A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 s="110"/>
      <c r="AK623" s="110"/>
      <c r="AL623"/>
      <c r="AM623"/>
      <c r="AN623"/>
      <c r="AO623"/>
      <c r="AP623"/>
    </row>
    <row r="624" spans="1:42" x14ac:dyDescent="0.25">
      <c r="A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 s="110"/>
      <c r="AK624" s="110"/>
      <c r="AL624"/>
      <c r="AM624"/>
      <c r="AN624"/>
      <c r="AO624"/>
      <c r="AP624"/>
    </row>
    <row r="625" spans="1:42" x14ac:dyDescent="0.25">
      <c r="A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 s="110"/>
      <c r="AK625" s="110"/>
      <c r="AL625"/>
      <c r="AM625"/>
      <c r="AN625"/>
      <c r="AO625"/>
      <c r="AP625"/>
    </row>
    <row r="626" spans="1:42" x14ac:dyDescent="0.25">
      <c r="A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 s="110"/>
      <c r="AK626" s="110"/>
      <c r="AL626"/>
      <c r="AM626"/>
      <c r="AN626"/>
      <c r="AO626"/>
      <c r="AP626"/>
    </row>
    <row r="627" spans="1:42" x14ac:dyDescent="0.25">
      <c r="A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 s="110"/>
      <c r="AK627" s="110"/>
      <c r="AL627"/>
      <c r="AM627"/>
      <c r="AN627"/>
      <c r="AO627"/>
      <c r="AP627"/>
    </row>
    <row r="628" spans="1:42" x14ac:dyDescent="0.25">
      <c r="A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 s="110"/>
      <c r="AK628" s="110"/>
      <c r="AL628"/>
      <c r="AM628"/>
      <c r="AN628"/>
      <c r="AO628"/>
      <c r="AP628"/>
    </row>
    <row r="629" spans="1:42" x14ac:dyDescent="0.25">
      <c r="A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 s="110"/>
      <c r="AK629" s="110"/>
      <c r="AL629"/>
      <c r="AM629"/>
      <c r="AN629"/>
      <c r="AO629"/>
      <c r="AP629"/>
    </row>
    <row r="630" spans="1:42" x14ac:dyDescent="0.25">
      <c r="A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 s="110"/>
      <c r="AL630"/>
      <c r="AM630"/>
      <c r="AN630"/>
      <c r="AO630"/>
      <c r="AP630"/>
    </row>
    <row r="631" spans="1:42" x14ac:dyDescent="0.25">
      <c r="A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 s="110"/>
      <c r="AL631"/>
      <c r="AM631"/>
      <c r="AN631"/>
      <c r="AO631"/>
      <c r="AP631"/>
    </row>
    <row r="632" spans="1:42" x14ac:dyDescent="0.25">
      <c r="A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 s="110"/>
      <c r="AL632"/>
      <c r="AM632"/>
      <c r="AN632"/>
      <c r="AO632"/>
      <c r="AP632"/>
    </row>
    <row r="633" spans="1:42" x14ac:dyDescent="0.25">
      <c r="A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 s="110"/>
      <c r="AL633"/>
      <c r="AM633"/>
      <c r="AN633"/>
      <c r="AO633"/>
      <c r="AP633"/>
    </row>
    <row r="634" spans="1:42" x14ac:dyDescent="0.25">
      <c r="A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 s="110"/>
      <c r="AL634"/>
      <c r="AM634"/>
      <c r="AN634"/>
      <c r="AO634"/>
      <c r="AP634"/>
    </row>
    <row r="635" spans="1:42" x14ac:dyDescent="0.25">
      <c r="A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 s="110"/>
      <c r="AL635"/>
      <c r="AM635"/>
      <c r="AN635"/>
      <c r="AO635"/>
      <c r="AP635"/>
    </row>
    <row r="636" spans="1:42" x14ac:dyDescent="0.25">
      <c r="A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 s="110"/>
      <c r="AL636"/>
      <c r="AM636"/>
      <c r="AN636"/>
      <c r="AO636"/>
      <c r="AP636"/>
    </row>
    <row r="637" spans="1:42" x14ac:dyDescent="0.25">
      <c r="A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 s="110"/>
      <c r="AL637"/>
      <c r="AM637"/>
      <c r="AN637"/>
      <c r="AO637"/>
      <c r="AP637"/>
    </row>
    <row r="638" spans="1:42" x14ac:dyDescent="0.25">
      <c r="A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 s="110"/>
      <c r="AL638"/>
      <c r="AM638"/>
      <c r="AN638"/>
      <c r="AO638"/>
      <c r="AP638"/>
    </row>
    <row r="639" spans="1:42" x14ac:dyDescent="0.25">
      <c r="A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 s="110"/>
      <c r="AL639"/>
      <c r="AM639"/>
      <c r="AN639"/>
      <c r="AO639"/>
      <c r="AP639"/>
    </row>
    <row r="640" spans="1:42" x14ac:dyDescent="0.25">
      <c r="A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 s="110"/>
      <c r="AL640"/>
      <c r="AM640"/>
      <c r="AN640"/>
      <c r="AO640"/>
      <c r="AP640"/>
    </row>
    <row r="641" spans="1:42" x14ac:dyDescent="0.25">
      <c r="A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 s="110"/>
      <c r="AL641"/>
      <c r="AM641"/>
      <c r="AN641"/>
      <c r="AO641"/>
      <c r="AP641"/>
    </row>
    <row r="642" spans="1:42" x14ac:dyDescent="0.25">
      <c r="A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 s="110"/>
      <c r="AL642"/>
      <c r="AM642"/>
      <c r="AN642"/>
      <c r="AO642"/>
      <c r="AP642"/>
    </row>
    <row r="643" spans="1:42" x14ac:dyDescent="0.25">
      <c r="A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 s="110"/>
      <c r="AL643"/>
      <c r="AM643"/>
      <c r="AN643"/>
      <c r="AO643"/>
      <c r="AP643"/>
    </row>
    <row r="644" spans="1:42" x14ac:dyDescent="0.25">
      <c r="A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 s="110"/>
      <c r="AL644"/>
      <c r="AM644"/>
      <c r="AN644"/>
      <c r="AO644"/>
      <c r="AP644"/>
    </row>
    <row r="645" spans="1:42" x14ac:dyDescent="0.25">
      <c r="A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 s="110"/>
      <c r="AH645"/>
      <c r="AI645"/>
      <c r="AJ645"/>
      <c r="AK645"/>
      <c r="AL645"/>
      <c r="AM645"/>
      <c r="AN645"/>
      <c r="AO645"/>
      <c r="AP645"/>
    </row>
    <row r="646" spans="1:42" x14ac:dyDescent="0.25">
      <c r="A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 s="110"/>
      <c r="AH646"/>
      <c r="AI646"/>
      <c r="AJ646"/>
      <c r="AK646"/>
      <c r="AL646"/>
      <c r="AM646"/>
      <c r="AN646"/>
      <c r="AO646"/>
      <c r="AP646"/>
    </row>
    <row r="647" spans="1:42" x14ac:dyDescent="0.25">
      <c r="A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 s="110"/>
      <c r="AH647"/>
      <c r="AI647"/>
      <c r="AJ647"/>
      <c r="AK647"/>
      <c r="AL647"/>
      <c r="AM647"/>
      <c r="AN647"/>
      <c r="AO647"/>
      <c r="AP647"/>
    </row>
    <row r="648" spans="1:42" x14ac:dyDescent="0.25">
      <c r="A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 s="110"/>
      <c r="AH648"/>
      <c r="AI648"/>
      <c r="AJ648"/>
      <c r="AK648"/>
      <c r="AL648"/>
      <c r="AM648"/>
      <c r="AN648"/>
      <c r="AO648"/>
      <c r="AP648"/>
    </row>
    <row r="649" spans="1:42" x14ac:dyDescent="0.25">
      <c r="A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 s="110"/>
      <c r="AH649"/>
      <c r="AI649"/>
      <c r="AJ649"/>
      <c r="AK649"/>
      <c r="AL649"/>
      <c r="AM649"/>
      <c r="AN649"/>
      <c r="AO649"/>
      <c r="AP649"/>
    </row>
    <row r="650" spans="1:42" x14ac:dyDescent="0.25">
      <c r="A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 s="110"/>
      <c r="AH650"/>
      <c r="AI650"/>
      <c r="AJ650"/>
      <c r="AK650"/>
      <c r="AL650"/>
      <c r="AM650"/>
      <c r="AN650"/>
      <c r="AO650"/>
      <c r="AP650"/>
    </row>
    <row r="651" spans="1:42" x14ac:dyDescent="0.25">
      <c r="A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 s="110"/>
      <c r="AH651"/>
      <c r="AI651"/>
      <c r="AJ651"/>
      <c r="AK651"/>
      <c r="AL651"/>
      <c r="AM651"/>
      <c r="AN651"/>
      <c r="AO651"/>
      <c r="AP651"/>
    </row>
    <row r="652" spans="1:42" x14ac:dyDescent="0.25">
      <c r="A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 s="110"/>
      <c r="AH652"/>
      <c r="AI652"/>
      <c r="AJ652"/>
      <c r="AK652"/>
      <c r="AL652"/>
      <c r="AM652"/>
      <c r="AN652"/>
      <c r="AO652"/>
      <c r="AP652"/>
    </row>
    <row r="653" spans="1:42" x14ac:dyDescent="0.25">
      <c r="A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 s="110"/>
      <c r="AH653"/>
      <c r="AI653"/>
      <c r="AJ653"/>
      <c r="AK653"/>
      <c r="AL653"/>
      <c r="AM653"/>
      <c r="AN653"/>
      <c r="AO653"/>
      <c r="AP653"/>
    </row>
    <row r="654" spans="1:42" x14ac:dyDescent="0.25">
      <c r="A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 s="110"/>
      <c r="AH654"/>
      <c r="AI654"/>
      <c r="AJ654"/>
      <c r="AK654"/>
      <c r="AL654"/>
      <c r="AM654"/>
      <c r="AN654"/>
      <c r="AO654"/>
      <c r="AP654"/>
    </row>
    <row r="655" spans="1:42" x14ac:dyDescent="0.25">
      <c r="A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 s="110"/>
      <c r="AH655"/>
      <c r="AI655"/>
      <c r="AJ655"/>
      <c r="AK655"/>
      <c r="AL655"/>
      <c r="AM655"/>
      <c r="AN655"/>
      <c r="AO655"/>
      <c r="AP655"/>
    </row>
    <row r="656" spans="1:42" x14ac:dyDescent="0.25">
      <c r="A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 s="110"/>
      <c r="AH656"/>
      <c r="AI656"/>
      <c r="AJ656"/>
      <c r="AK656"/>
      <c r="AL656"/>
      <c r="AM656"/>
      <c r="AN656"/>
      <c r="AO656"/>
      <c r="AP656"/>
    </row>
    <row r="657" spans="1:42" x14ac:dyDescent="0.25">
      <c r="A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 s="110"/>
      <c r="AH657"/>
      <c r="AI657"/>
      <c r="AJ657"/>
      <c r="AK657"/>
      <c r="AL657"/>
      <c r="AM657"/>
      <c r="AN657"/>
      <c r="AO657"/>
      <c r="AP657"/>
    </row>
    <row r="658" spans="1:42" x14ac:dyDescent="0.25">
      <c r="A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 s="110"/>
      <c r="AH658"/>
      <c r="AI658"/>
      <c r="AJ658"/>
      <c r="AK658"/>
      <c r="AL658"/>
      <c r="AM658"/>
      <c r="AN658"/>
      <c r="AO658"/>
      <c r="AP658"/>
    </row>
    <row r="659" spans="1:42" x14ac:dyDescent="0.25">
      <c r="A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 s="110"/>
      <c r="AH659"/>
      <c r="AI659"/>
      <c r="AJ659"/>
      <c r="AK659"/>
      <c r="AL659"/>
      <c r="AM659"/>
      <c r="AN659"/>
      <c r="AO659"/>
      <c r="AP659"/>
    </row>
    <row r="660" spans="1:42" x14ac:dyDescent="0.25">
      <c r="A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 s="110"/>
      <c r="AH660"/>
      <c r="AI660"/>
      <c r="AJ660"/>
      <c r="AK660"/>
      <c r="AL660"/>
      <c r="AM660"/>
      <c r="AN660"/>
      <c r="AO660"/>
      <c r="AP660"/>
    </row>
    <row r="661" spans="1:42" x14ac:dyDescent="0.25">
      <c r="A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 s="110"/>
      <c r="AH661"/>
      <c r="AI661"/>
      <c r="AJ661"/>
      <c r="AK661"/>
      <c r="AL661"/>
      <c r="AM661"/>
      <c r="AN661"/>
      <c r="AO661"/>
      <c r="AP661"/>
    </row>
    <row r="662" spans="1:42" x14ac:dyDescent="0.25">
      <c r="A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 s="110"/>
      <c r="AH662"/>
      <c r="AI662"/>
      <c r="AJ662"/>
      <c r="AK662"/>
      <c r="AL662"/>
      <c r="AM662"/>
      <c r="AN662"/>
      <c r="AO662"/>
      <c r="AP662"/>
    </row>
    <row r="663" spans="1:42" x14ac:dyDescent="0.25">
      <c r="A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 s="110"/>
      <c r="AH663"/>
      <c r="AI663"/>
      <c r="AJ663"/>
      <c r="AK663"/>
      <c r="AL663"/>
      <c r="AM663"/>
      <c r="AN663"/>
      <c r="AO663"/>
      <c r="AP663"/>
    </row>
    <row r="664" spans="1:42" x14ac:dyDescent="0.25">
      <c r="A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 s="110"/>
      <c r="AH664"/>
      <c r="AI664"/>
      <c r="AJ664"/>
      <c r="AK664"/>
      <c r="AL664"/>
      <c r="AM664"/>
      <c r="AN664"/>
      <c r="AO664"/>
      <c r="AP664"/>
    </row>
    <row r="665" spans="1:42" x14ac:dyDescent="0.25">
      <c r="A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 s="110"/>
      <c r="AH665"/>
      <c r="AI665"/>
      <c r="AJ665"/>
      <c r="AK665"/>
      <c r="AL665"/>
      <c r="AM665"/>
      <c r="AN665"/>
      <c r="AO665"/>
      <c r="AP665"/>
    </row>
    <row r="666" spans="1:42" x14ac:dyDescent="0.25">
      <c r="A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 s="110"/>
      <c r="AH666"/>
      <c r="AI666"/>
      <c r="AJ666"/>
      <c r="AK666"/>
      <c r="AL666"/>
      <c r="AM666"/>
      <c r="AN666"/>
      <c r="AO666"/>
      <c r="AP666"/>
    </row>
    <row r="667" spans="1:42" x14ac:dyDescent="0.25">
      <c r="A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 s="110"/>
      <c r="AH667"/>
      <c r="AI667"/>
      <c r="AJ667"/>
      <c r="AK667"/>
      <c r="AL667"/>
      <c r="AM667"/>
      <c r="AN667"/>
      <c r="AO667"/>
      <c r="AP667"/>
    </row>
    <row r="668" spans="1:42" x14ac:dyDescent="0.25">
      <c r="A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 s="110"/>
      <c r="AH668"/>
      <c r="AI668"/>
      <c r="AJ668"/>
      <c r="AK668"/>
      <c r="AL668"/>
      <c r="AM668"/>
      <c r="AN668"/>
      <c r="AO668"/>
      <c r="AP668"/>
    </row>
    <row r="669" spans="1:42" x14ac:dyDescent="0.25">
      <c r="A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 s="110"/>
      <c r="AH669"/>
      <c r="AI669"/>
      <c r="AJ669"/>
      <c r="AK669"/>
      <c r="AL669"/>
      <c r="AM669"/>
      <c r="AN669"/>
      <c r="AO669"/>
      <c r="AP669"/>
    </row>
    <row r="670" spans="1:42" x14ac:dyDescent="0.25">
      <c r="A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 s="110"/>
      <c r="AH670"/>
      <c r="AI670"/>
      <c r="AJ670"/>
      <c r="AK670"/>
      <c r="AL670"/>
      <c r="AM670"/>
      <c r="AN670"/>
      <c r="AO670"/>
      <c r="AP670"/>
    </row>
    <row r="671" spans="1:42" x14ac:dyDescent="0.25">
      <c r="A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 s="110"/>
      <c r="AH671"/>
      <c r="AI671"/>
      <c r="AJ671"/>
      <c r="AK671"/>
      <c r="AL671"/>
      <c r="AM671"/>
      <c r="AN671"/>
      <c r="AO671"/>
      <c r="AP671"/>
    </row>
    <row r="672" spans="1:42" x14ac:dyDescent="0.25">
      <c r="A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 s="110"/>
      <c r="AH672"/>
      <c r="AI672"/>
      <c r="AJ672"/>
      <c r="AK672"/>
      <c r="AL672"/>
      <c r="AM672"/>
      <c r="AN672"/>
      <c r="AO672"/>
      <c r="AP672"/>
    </row>
    <row r="673" spans="1:42" x14ac:dyDescent="0.25">
      <c r="A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 s="110"/>
      <c r="AH673"/>
      <c r="AI673"/>
      <c r="AJ673"/>
      <c r="AK673"/>
      <c r="AL673"/>
      <c r="AM673"/>
      <c r="AN673"/>
      <c r="AO673"/>
      <c r="AP673"/>
    </row>
    <row r="674" spans="1:42" x14ac:dyDescent="0.25">
      <c r="A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 s="110"/>
      <c r="AH674"/>
      <c r="AI674"/>
      <c r="AJ674"/>
      <c r="AK674"/>
      <c r="AL674"/>
      <c r="AM674"/>
      <c r="AN674"/>
      <c r="AO674"/>
      <c r="AP674"/>
    </row>
    <row r="675" spans="1:42" x14ac:dyDescent="0.25">
      <c r="A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 s="110"/>
      <c r="AH675"/>
      <c r="AI675"/>
      <c r="AJ675"/>
      <c r="AK675"/>
      <c r="AL675"/>
      <c r="AM675"/>
      <c r="AN675"/>
      <c r="AO675"/>
      <c r="AP675"/>
    </row>
    <row r="676" spans="1:42" x14ac:dyDescent="0.25">
      <c r="A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 s="110"/>
      <c r="AH676"/>
      <c r="AI676"/>
      <c r="AJ676"/>
      <c r="AK676"/>
      <c r="AL676"/>
      <c r="AM676"/>
      <c r="AN676"/>
      <c r="AO676"/>
      <c r="AP676"/>
    </row>
    <row r="677" spans="1:42" x14ac:dyDescent="0.25">
      <c r="A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 s="110"/>
      <c r="AH677"/>
      <c r="AI677"/>
      <c r="AJ677"/>
      <c r="AK677"/>
      <c r="AL677"/>
      <c r="AM677"/>
      <c r="AN677"/>
      <c r="AO677"/>
      <c r="AP677"/>
    </row>
    <row r="678" spans="1:42" x14ac:dyDescent="0.25">
      <c r="A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 s="110"/>
      <c r="AH678"/>
      <c r="AI678"/>
      <c r="AJ678"/>
      <c r="AK678"/>
      <c r="AL678"/>
      <c r="AM678"/>
      <c r="AN678"/>
      <c r="AO678"/>
      <c r="AP678"/>
    </row>
    <row r="679" spans="1:42" x14ac:dyDescent="0.25">
      <c r="A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 s="110"/>
      <c r="AH679"/>
      <c r="AI679"/>
      <c r="AJ679"/>
      <c r="AK679"/>
      <c r="AL679"/>
      <c r="AM679"/>
      <c r="AN679"/>
      <c r="AO679"/>
      <c r="AP679"/>
    </row>
    <row r="680" spans="1:42" x14ac:dyDescent="0.25">
      <c r="A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 s="110"/>
      <c r="AH680"/>
      <c r="AI680"/>
      <c r="AJ680"/>
      <c r="AK680"/>
      <c r="AL680"/>
      <c r="AM680"/>
      <c r="AN680"/>
      <c r="AO680"/>
      <c r="AP680"/>
    </row>
    <row r="681" spans="1:42" x14ac:dyDescent="0.25">
      <c r="A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 s="110"/>
      <c r="AH681"/>
      <c r="AI681"/>
      <c r="AJ681"/>
      <c r="AK681"/>
      <c r="AL681"/>
      <c r="AM681"/>
      <c r="AN681"/>
      <c r="AO681"/>
      <c r="AP681"/>
    </row>
  </sheetData>
  <sheetProtection algorithmName="SHA-512" hashValue="rH5ueLpPe6GLOLq/DIDxXG8A5kgeRR9gUlgiN7OXADeWgYUANx8565thOQyGMetEDNGE3Mq8MDsuNoN1tEre7g==" saltValue="PQMiwUEBWt2rkIx8uqaE0Q==" spinCount="100000" sheet="1" objects="1" scenarios="1" selectLockedCells="1" selectUnlockedCells="1"/>
  <mergeCells count="18">
    <mergeCell ref="AN4:AN6"/>
    <mergeCell ref="AG61:AH61"/>
    <mergeCell ref="AC55:AC62"/>
    <mergeCell ref="W4:W6"/>
    <mergeCell ref="Y4:Y6"/>
    <mergeCell ref="AA4:AA6"/>
    <mergeCell ref="L2:U2"/>
    <mergeCell ref="V2:AO2"/>
    <mergeCell ref="L3:P3"/>
    <mergeCell ref="Q3:U3"/>
    <mergeCell ref="V3:AO3"/>
    <mergeCell ref="AF4:AF6"/>
    <mergeCell ref="AN55:AN61"/>
    <mergeCell ref="AI55:AI61"/>
    <mergeCell ref="AJ55:AJ62"/>
    <mergeCell ref="AL55:AL61"/>
    <mergeCell ref="AI4:AI6"/>
    <mergeCell ref="AL4:AL6"/>
  </mergeCells>
  <pageMargins left="0.7" right="0.7" top="0.75" bottom="0.75" header="0.3" footer="0.3"/>
  <pageSetup paperSize="9" scale="60" orientation="portrait" verticalDpi="597" r:id="rId1"/>
  <colBreaks count="1" manualBreakCount="1">
    <brk id="2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COMPLEM HOSP</vt:lpstr>
      <vt:lpstr>'COMPLEM HOSP'!Area_de_impressao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2020-07-22T19:16:45Z</dcterms:modified>
</cp:coreProperties>
</file>